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6\userprofiles\clerk\Documents\Financials\Budget\"/>
    </mc:Choice>
  </mc:AlternateContent>
  <xr:revisionPtr revIDLastSave="0" documentId="8_{41179310-1F53-4DD3-AF93-D65EBA7678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25" i="1"/>
  <c r="F32" i="1"/>
  <c r="F37" i="1"/>
  <c r="F42" i="1"/>
  <c r="F55" i="1"/>
  <c r="F64" i="1"/>
  <c r="F69" i="1"/>
  <c r="F78" i="1"/>
  <c r="F83" i="1"/>
  <c r="F88" i="1"/>
  <c r="F100" i="1"/>
  <c r="F115" i="1"/>
  <c r="F120" i="1"/>
  <c r="F139" i="1"/>
  <c r="F147" i="1"/>
  <c r="F160" i="1"/>
  <c r="F180" i="1"/>
  <c r="F185" i="1"/>
  <c r="F197" i="1"/>
  <c r="F202" i="1"/>
  <c r="F207" i="1"/>
  <c r="F212" i="1"/>
  <c r="F220" i="1"/>
  <c r="F229" i="1" s="1"/>
  <c r="F226" i="1"/>
  <c r="F239" i="1"/>
  <c r="F244" i="1"/>
  <c r="F249" i="1"/>
  <c r="F254" i="1"/>
  <c r="F264" i="1"/>
  <c r="F269" i="1"/>
  <c r="F274" i="1"/>
  <c r="F279" i="1"/>
  <c r="F294" i="1"/>
  <c r="F359" i="1"/>
  <c r="F369" i="1"/>
  <c r="F391" i="1"/>
  <c r="F396" i="1"/>
  <c r="F404" i="1"/>
  <c r="F413" i="1"/>
  <c r="F418" i="1"/>
  <c r="F424" i="1"/>
  <c r="F429" i="1"/>
  <c r="F443" i="1"/>
  <c r="F448" i="1"/>
  <c r="F495" i="1"/>
  <c r="F523" i="1"/>
  <c r="F530" i="1"/>
  <c r="F537" i="1"/>
  <c r="F548" i="1"/>
  <c r="F566" i="1"/>
  <c r="F575" i="1"/>
  <c r="F618" i="1"/>
  <c r="F649" i="1"/>
  <c r="F657" i="1"/>
  <c r="F670" i="1"/>
  <c r="F692" i="1"/>
  <c r="F702" i="1"/>
  <c r="F741" i="1"/>
  <c r="F755" i="1"/>
  <c r="E755" i="1"/>
  <c r="E741" i="1"/>
  <c r="E702" i="1"/>
  <c r="E692" i="1"/>
  <c r="E670" i="1"/>
  <c r="E657" i="1"/>
  <c r="E649" i="1"/>
  <c r="E618" i="1"/>
  <c r="E575" i="1"/>
  <c r="E566" i="1"/>
  <c r="E548" i="1"/>
  <c r="E537" i="1"/>
  <c r="E530" i="1"/>
  <c r="E523" i="1"/>
  <c r="E495" i="1"/>
  <c r="E448" i="1"/>
  <c r="E443" i="1"/>
  <c r="E429" i="1"/>
  <c r="E424" i="1"/>
  <c r="E418" i="1"/>
  <c r="E413" i="1"/>
  <c r="E404" i="1"/>
  <c r="E396" i="1"/>
  <c r="E391" i="1"/>
  <c r="E369" i="1"/>
  <c r="E359" i="1"/>
  <c r="E294" i="1"/>
  <c r="E279" i="1"/>
  <c r="E274" i="1"/>
  <c r="E269" i="1"/>
  <c r="E264" i="1"/>
  <c r="E254" i="1"/>
  <c r="E249" i="1"/>
  <c r="E244" i="1"/>
  <c r="E239" i="1"/>
  <c r="E226" i="1"/>
  <c r="E220" i="1"/>
  <c r="E212" i="1"/>
  <c r="E207" i="1"/>
  <c r="E202" i="1"/>
  <c r="E197" i="1"/>
  <c r="E185" i="1"/>
  <c r="E180" i="1"/>
  <c r="E160" i="1"/>
  <c r="E147" i="1"/>
  <c r="E139" i="1"/>
  <c r="E120" i="1"/>
  <c r="E115" i="1"/>
  <c r="E100" i="1"/>
  <c r="E88" i="1"/>
  <c r="E83" i="1"/>
  <c r="E78" i="1"/>
  <c r="E69" i="1"/>
  <c r="E64" i="1"/>
  <c r="E55" i="1"/>
  <c r="E42" i="1"/>
  <c r="E37" i="1"/>
  <c r="E32" i="1"/>
  <c r="E25" i="1"/>
  <c r="E14" i="1"/>
  <c r="C495" i="1"/>
  <c r="F123" i="1" l="1"/>
  <c r="F579" i="1"/>
  <c r="F282" i="1"/>
  <c r="F708" i="1"/>
  <c r="F257" i="1"/>
  <c r="F163" i="1"/>
  <c r="F188" i="1"/>
  <c r="F299" i="1" s="1"/>
  <c r="F453" i="1"/>
  <c r="F215" i="1"/>
  <c r="E163" i="1"/>
  <c r="E257" i="1"/>
  <c r="E453" i="1"/>
  <c r="E282" i="1"/>
  <c r="E708" i="1"/>
  <c r="E188" i="1"/>
  <c r="E215" i="1"/>
  <c r="E123" i="1"/>
  <c r="E229" i="1"/>
  <c r="E579" i="1"/>
  <c r="D575" i="1"/>
  <c r="D566" i="1"/>
  <c r="D548" i="1"/>
  <c r="D537" i="1"/>
  <c r="D530" i="1"/>
  <c r="D523" i="1"/>
  <c r="D391" i="1"/>
  <c r="D160" i="1"/>
  <c r="D147" i="1"/>
  <c r="D115" i="1"/>
  <c r="D100" i="1"/>
  <c r="D78" i="1"/>
  <c r="D64" i="1"/>
  <c r="D55" i="1"/>
  <c r="D14" i="1"/>
  <c r="D25" i="1"/>
  <c r="D32" i="1"/>
  <c r="D37" i="1"/>
  <c r="D42" i="1"/>
  <c r="D69" i="1"/>
  <c r="D83" i="1"/>
  <c r="D88" i="1"/>
  <c r="D120" i="1"/>
  <c r="D139" i="1"/>
  <c r="D180" i="1"/>
  <c r="D185" i="1"/>
  <c r="D197" i="1"/>
  <c r="D202" i="1"/>
  <c r="D207" i="1"/>
  <c r="D212" i="1"/>
  <c r="D220" i="1"/>
  <c r="D226" i="1"/>
  <c r="D239" i="1"/>
  <c r="D244" i="1"/>
  <c r="D249" i="1"/>
  <c r="D254" i="1"/>
  <c r="D264" i="1"/>
  <c r="D269" i="1"/>
  <c r="D274" i="1"/>
  <c r="D279" i="1"/>
  <c r="D294" i="1"/>
  <c r="D359" i="1"/>
  <c r="D396" i="1"/>
  <c r="D404" i="1"/>
  <c r="D413" i="1"/>
  <c r="D418" i="1"/>
  <c r="D424" i="1"/>
  <c r="D429" i="1"/>
  <c r="D443" i="1"/>
  <c r="D448" i="1"/>
  <c r="D495" i="1"/>
  <c r="D618" i="1"/>
  <c r="D649" i="1"/>
  <c r="D657" i="1"/>
  <c r="D670" i="1"/>
  <c r="D692" i="1"/>
  <c r="D702" i="1"/>
  <c r="D741" i="1"/>
  <c r="D755" i="1"/>
  <c r="C755" i="1"/>
  <c r="C741" i="1"/>
  <c r="C702" i="1"/>
  <c r="C692" i="1"/>
  <c r="C670" i="1"/>
  <c r="C657" i="1"/>
  <c r="C649" i="1"/>
  <c r="C618" i="1"/>
  <c r="C575" i="1"/>
  <c r="C566" i="1"/>
  <c r="C548" i="1"/>
  <c r="C537" i="1"/>
  <c r="C530" i="1"/>
  <c r="C523" i="1"/>
  <c r="C448" i="1"/>
  <c r="C443" i="1"/>
  <c r="C429" i="1"/>
  <c r="C424" i="1"/>
  <c r="C418" i="1"/>
  <c r="C413" i="1"/>
  <c r="C404" i="1"/>
  <c r="C396" i="1"/>
  <c r="C391" i="1"/>
  <c r="C369" i="1"/>
  <c r="C359" i="1"/>
  <c r="C294" i="1"/>
  <c r="C279" i="1"/>
  <c r="C274" i="1"/>
  <c r="C269" i="1"/>
  <c r="C264" i="1"/>
  <c r="C254" i="1"/>
  <c r="C249" i="1"/>
  <c r="C244" i="1"/>
  <c r="C239" i="1"/>
  <c r="C226" i="1"/>
  <c r="C220" i="1"/>
  <c r="C212" i="1"/>
  <c r="C207" i="1"/>
  <c r="C202" i="1"/>
  <c r="C197" i="1"/>
  <c r="C185" i="1"/>
  <c r="C180" i="1"/>
  <c r="C160" i="1"/>
  <c r="C147" i="1"/>
  <c r="C139" i="1"/>
  <c r="C120" i="1"/>
  <c r="C115" i="1"/>
  <c r="C100" i="1"/>
  <c r="C88" i="1"/>
  <c r="C83" i="1"/>
  <c r="C78" i="1"/>
  <c r="C69" i="1"/>
  <c r="C64" i="1"/>
  <c r="C55" i="1"/>
  <c r="C42" i="1"/>
  <c r="C37" i="1"/>
  <c r="C32" i="1"/>
  <c r="C25" i="1"/>
  <c r="C14" i="1"/>
  <c r="D188" i="1" l="1"/>
  <c r="E299" i="1"/>
  <c r="C708" i="1"/>
  <c r="D453" i="1"/>
  <c r="D229" i="1"/>
  <c r="D708" i="1"/>
  <c r="D579" i="1"/>
  <c r="D163" i="1"/>
  <c r="D257" i="1"/>
  <c r="D215" i="1"/>
  <c r="D282" i="1"/>
  <c r="C188" i="1"/>
  <c r="D123" i="1"/>
  <c r="C215" i="1"/>
  <c r="C282" i="1"/>
  <c r="C579" i="1"/>
  <c r="C163" i="1"/>
  <c r="C229" i="1"/>
  <c r="C257" i="1"/>
  <c r="C453" i="1"/>
  <c r="C123" i="1"/>
  <c r="D299" i="1" l="1"/>
  <c r="C299" i="1"/>
</calcChain>
</file>

<file path=xl/sharedStrings.xml><?xml version="1.0" encoding="utf-8"?>
<sst xmlns="http://schemas.openxmlformats.org/spreadsheetml/2006/main" count="623" uniqueCount="356">
  <si>
    <t>ADOPTED</t>
  </si>
  <si>
    <t>TOWN BOARD</t>
  </si>
  <si>
    <t>Personal</t>
  </si>
  <si>
    <t>A1010.1</t>
  </si>
  <si>
    <t>Services</t>
  </si>
  <si>
    <t>Contractual</t>
  </si>
  <si>
    <t>A1010.4</t>
  </si>
  <si>
    <t>Expense</t>
  </si>
  <si>
    <t>TOTAL</t>
  </si>
  <si>
    <t>JUSTICES</t>
  </si>
  <si>
    <t>A1110.1</t>
  </si>
  <si>
    <t>Court</t>
  </si>
  <si>
    <t>A111012</t>
  </si>
  <si>
    <t>Clerk</t>
  </si>
  <si>
    <t>A111013</t>
  </si>
  <si>
    <t>Officers</t>
  </si>
  <si>
    <t>A1110.4</t>
  </si>
  <si>
    <t>SUPERVISOR</t>
  </si>
  <si>
    <t>A1220.1</t>
  </si>
  <si>
    <t>A1220.4</t>
  </si>
  <si>
    <t>INDEPENDENT AUDIT &amp; ACCT.</t>
  </si>
  <si>
    <t>A1320.4</t>
  </si>
  <si>
    <t>BUDGET OFFICER</t>
  </si>
  <si>
    <t>A1340.1</t>
  </si>
  <si>
    <t>ASSESSOR</t>
  </si>
  <si>
    <t>A1355.1</t>
  </si>
  <si>
    <t>Equipment</t>
  </si>
  <si>
    <t>A1355.2</t>
  </si>
  <si>
    <t>A1355.4</t>
  </si>
  <si>
    <t>TOWN CLERK/TAX COLLECTOR</t>
  </si>
  <si>
    <t xml:space="preserve"> </t>
  </si>
  <si>
    <t>A1410.1</t>
  </si>
  <si>
    <t>A1410.4</t>
  </si>
  <si>
    <t>ATTORNEY</t>
  </si>
  <si>
    <t>A1420.4</t>
  </si>
  <si>
    <t>BOOKKEEPER</t>
  </si>
  <si>
    <t>A1430.1</t>
  </si>
  <si>
    <t>A1430.2</t>
  </si>
  <si>
    <t>A1430.4</t>
  </si>
  <si>
    <t>ENGINEER</t>
  </si>
  <si>
    <t>A1440.4</t>
  </si>
  <si>
    <t>ELECTIONS</t>
  </si>
  <si>
    <t>A1450.4</t>
  </si>
  <si>
    <t>BUILDING</t>
  </si>
  <si>
    <t>Janitoral -</t>
  </si>
  <si>
    <t>A1620.1</t>
  </si>
  <si>
    <t>Personal Svc</t>
  </si>
  <si>
    <t>Bldg Maint-</t>
  </si>
  <si>
    <t>A162012</t>
  </si>
  <si>
    <t>A1620.4</t>
  </si>
  <si>
    <t>SPECIAL ITEMS</t>
  </si>
  <si>
    <t>Unallocated</t>
  </si>
  <si>
    <t>A1910.4</t>
  </si>
  <si>
    <t>Insurance</t>
  </si>
  <si>
    <t>Municipal</t>
  </si>
  <si>
    <t>A1920.4</t>
  </si>
  <si>
    <t>Dues</t>
  </si>
  <si>
    <t>Judgments &amp;</t>
  </si>
  <si>
    <t>A1930.4</t>
  </si>
  <si>
    <t>Claims</t>
  </si>
  <si>
    <t>Purchase of</t>
  </si>
  <si>
    <t>A1940.2</t>
  </si>
  <si>
    <t>Land</t>
  </si>
  <si>
    <t>Taxes</t>
  </si>
  <si>
    <t>A1950.4</t>
  </si>
  <si>
    <t>Contingency</t>
  </si>
  <si>
    <t>A1990.4</t>
  </si>
  <si>
    <t>RESERVE FUND</t>
  </si>
  <si>
    <t>Transfer to</t>
  </si>
  <si>
    <t>A9901</t>
  </si>
  <si>
    <t xml:space="preserve">Reserve   </t>
  </si>
  <si>
    <t xml:space="preserve">         TOTAL</t>
  </si>
  <si>
    <t>PUBLIC  SAFETY</t>
  </si>
  <si>
    <t>A3120.4</t>
  </si>
  <si>
    <t>CONTROL OF DOGS</t>
  </si>
  <si>
    <t>A3510.2</t>
  </si>
  <si>
    <t>A3510.4</t>
  </si>
  <si>
    <t>SAFETY INSPECTION</t>
  </si>
  <si>
    <t>A3620.1</t>
  </si>
  <si>
    <t>A3620.2</t>
  </si>
  <si>
    <t>A3620.4</t>
  </si>
  <si>
    <t>A362012</t>
  </si>
  <si>
    <t>Demolition of</t>
  </si>
  <si>
    <t>A3650.4</t>
  </si>
  <si>
    <t>Unsafe Bldgs</t>
  </si>
  <si>
    <t xml:space="preserve">     HEALTH</t>
  </si>
  <si>
    <t>REGISTRAR OF VITAL STATISTICS</t>
  </si>
  <si>
    <t>A4020.4</t>
  </si>
  <si>
    <t>AMBULANCE</t>
  </si>
  <si>
    <t>A4540.4</t>
  </si>
  <si>
    <t xml:space="preserve">          HEALTH</t>
  </si>
  <si>
    <t>TRANSPORTATION</t>
  </si>
  <si>
    <t>SUPERINTENDENT OF HIGHWAYS</t>
  </si>
  <si>
    <t>A5010.1</t>
  </si>
  <si>
    <t>A5010.4</t>
  </si>
  <si>
    <t>GARAGE</t>
  </si>
  <si>
    <t>A5132.4</t>
  </si>
  <si>
    <t>STREET LIGHTING</t>
  </si>
  <si>
    <t>A5182.4</t>
  </si>
  <si>
    <t>SIDEWALKS &amp; SIGNS</t>
  </si>
  <si>
    <t>A5410.4</t>
  </si>
  <si>
    <t xml:space="preserve">      ECONOMIC ASSISTANCE &amp; OPPORTUNITY</t>
  </si>
  <si>
    <t>VETERAN SERVICES (FLAGS)</t>
  </si>
  <si>
    <t>A6510.4</t>
  </si>
  <si>
    <t>ECONOMIC OPPORTUNITY GRANTS</t>
  </si>
  <si>
    <t>SAM Grant</t>
  </si>
  <si>
    <t>A6989.5</t>
  </si>
  <si>
    <t>Bldg Repair</t>
  </si>
  <si>
    <t>Food Digester</t>
  </si>
  <si>
    <t>A6989.6</t>
  </si>
  <si>
    <t>ECONOMIC ASSISTANCE</t>
  </si>
  <si>
    <t>CULTURE-RECREATION</t>
  </si>
  <si>
    <t>PARKS &amp; PLAYGROUNDS</t>
  </si>
  <si>
    <t>Maintenance</t>
  </si>
  <si>
    <t>A7110.1</t>
  </si>
  <si>
    <t>A7110.2</t>
  </si>
  <si>
    <t>A7110.4</t>
  </si>
  <si>
    <t>BEAUTIFICATION - CONTRACTUAL</t>
  </si>
  <si>
    <t>A7150.4</t>
  </si>
  <si>
    <t>YOUTH PROGRAM</t>
  </si>
  <si>
    <t>A7310.4</t>
  </si>
  <si>
    <t>HISTORIAN</t>
  </si>
  <si>
    <t>A7510.4</t>
  </si>
  <si>
    <t xml:space="preserve">              HOME AND COMMUNITY SERVICES</t>
  </si>
  <si>
    <t>ZONING</t>
  </si>
  <si>
    <t>A8010.4</t>
  </si>
  <si>
    <t>PLANNING</t>
  </si>
  <si>
    <t>A8020.4</t>
  </si>
  <si>
    <t>REFUSE &amp; GARBAGE</t>
  </si>
  <si>
    <t>A8160.4</t>
  </si>
  <si>
    <t>SOLAR ENERGY</t>
  </si>
  <si>
    <t>A8410.4</t>
  </si>
  <si>
    <t>HOME &amp; COMMUNITY SERVICE</t>
  </si>
  <si>
    <t>UNDISTRIBUTED</t>
  </si>
  <si>
    <t>EMPLOYEE BENEFITS</t>
  </si>
  <si>
    <t>State</t>
  </si>
  <si>
    <t>A9010.8</t>
  </si>
  <si>
    <t>Retirement</t>
  </si>
  <si>
    <t>Social</t>
  </si>
  <si>
    <t>A9030.8</t>
  </si>
  <si>
    <t>Security</t>
  </si>
  <si>
    <t>Medicare</t>
  </si>
  <si>
    <t>A9035.8</t>
  </si>
  <si>
    <t>Disability</t>
  </si>
  <si>
    <t>A9055.8</t>
  </si>
  <si>
    <t xml:space="preserve">        TOTAL</t>
  </si>
  <si>
    <t xml:space="preserve">      APPROPRIATIONS &amp;</t>
  </si>
  <si>
    <t xml:space="preserve">            OTHER USES</t>
  </si>
  <si>
    <t>GRAND  TOTAL</t>
  </si>
  <si>
    <t xml:space="preserve">            GENERAL FUND ESTIMATED REVENUES</t>
  </si>
  <si>
    <t>OTHER TAX ITEMS</t>
  </si>
  <si>
    <t>Payments in</t>
  </si>
  <si>
    <t>A1081</t>
  </si>
  <si>
    <t>Lieu of Taxes</t>
  </si>
  <si>
    <t>Gifts and</t>
  </si>
  <si>
    <t>A2705</t>
  </si>
  <si>
    <t>Donations</t>
  </si>
  <si>
    <t>Int &amp; Penalties</t>
  </si>
  <si>
    <t>A1090</t>
  </si>
  <si>
    <t>on Prop Tax</t>
  </si>
  <si>
    <t>TV Franchise</t>
  </si>
  <si>
    <t>A1170</t>
  </si>
  <si>
    <t>Real Prop Tax</t>
  </si>
  <si>
    <t>A1001</t>
  </si>
  <si>
    <t>DEPARTMENTAL INCOME</t>
  </si>
  <si>
    <t>Marriage Fee</t>
  </si>
  <si>
    <t>A1255</t>
  </si>
  <si>
    <t>A1570</t>
  </si>
  <si>
    <t>Zoning Fees</t>
  </si>
  <si>
    <t>A2110</t>
  </si>
  <si>
    <t>Planning Fees</t>
  </si>
  <si>
    <t>A2115</t>
  </si>
  <si>
    <t>TAX &amp; ASSESSMENT</t>
  </si>
  <si>
    <t>Grants</t>
  </si>
  <si>
    <t>A2210</t>
  </si>
  <si>
    <t>USE OF MONEY &amp; PROPERTY</t>
  </si>
  <si>
    <t>Interest and</t>
  </si>
  <si>
    <t>A2401</t>
  </si>
  <si>
    <t>Earnings</t>
  </si>
  <si>
    <t>Rental of</t>
  </si>
  <si>
    <t>A2410</t>
  </si>
  <si>
    <t>Real Property</t>
  </si>
  <si>
    <t>Cell Tower</t>
  </si>
  <si>
    <t>A2411</t>
  </si>
  <si>
    <t>Rent</t>
  </si>
  <si>
    <t>LICENSES &amp; PERMITS</t>
  </si>
  <si>
    <t>Dog Licenses</t>
  </si>
  <si>
    <t>A2544</t>
  </si>
  <si>
    <t>Bldg Permits</t>
  </si>
  <si>
    <t>A2590</t>
  </si>
  <si>
    <t>FINES &amp; FORFEITURES</t>
  </si>
  <si>
    <t>Fines and</t>
  </si>
  <si>
    <t>A2610</t>
  </si>
  <si>
    <t>Forfeited Bail</t>
  </si>
  <si>
    <t>STATE AID</t>
  </si>
  <si>
    <t>Per Capita</t>
  </si>
  <si>
    <t>A3001</t>
  </si>
  <si>
    <t>Mortgage Tax</t>
  </si>
  <si>
    <t>A3005</t>
  </si>
  <si>
    <t>Stumpage</t>
  </si>
  <si>
    <t>A3017</t>
  </si>
  <si>
    <t>Youth</t>
  </si>
  <si>
    <t>A3089.1</t>
  </si>
  <si>
    <t>Interfund</t>
  </si>
  <si>
    <t>A5031</t>
  </si>
  <si>
    <t>Transfer</t>
  </si>
  <si>
    <t xml:space="preserve">            ESTIMATED  UNEXPENDED  BALANCE</t>
  </si>
  <si>
    <t>Unexpended Balance</t>
  </si>
  <si>
    <t xml:space="preserve">     ESTIMATED</t>
  </si>
  <si>
    <t xml:space="preserve">     REVENUES</t>
  </si>
  <si>
    <t xml:space="preserve"> GRAND  TOTAL</t>
  </si>
  <si>
    <t>TUSTEN FIRE PROTECTION DISTRICT APPROPRIATIONS</t>
  </si>
  <si>
    <t>FIRE PROTECTION DISTRICT</t>
  </si>
  <si>
    <t>Fire Preventn</t>
  </si>
  <si>
    <t>SF3410.0</t>
  </si>
  <si>
    <t>and Control</t>
  </si>
  <si>
    <t>Fire Protectn</t>
  </si>
  <si>
    <t>SF3410.4</t>
  </si>
  <si>
    <t>Special</t>
  </si>
  <si>
    <t xml:space="preserve">        HIGHWAY APPROPRIATIONS - TOWNWIDE</t>
  </si>
  <si>
    <t xml:space="preserve">GENERAL REPAIRS </t>
  </si>
  <si>
    <t>DA5110.1</t>
  </si>
  <si>
    <t>DA5110.4</t>
  </si>
  <si>
    <t>IMPROVEMENTS</t>
  </si>
  <si>
    <t>Capital Outlay</t>
  </si>
  <si>
    <t>DA5112.2</t>
  </si>
  <si>
    <t>(CHIPS)</t>
  </si>
  <si>
    <t xml:space="preserve">BRIDGES </t>
  </si>
  <si>
    <t>DA5120.4</t>
  </si>
  <si>
    <t>Little Lk Erie</t>
  </si>
  <si>
    <t>DA5121.4</t>
  </si>
  <si>
    <t>culvert rehab</t>
  </si>
  <si>
    <t>MACHINERY</t>
  </si>
  <si>
    <t>Machinery</t>
  </si>
  <si>
    <t>DA5130.2</t>
  </si>
  <si>
    <t>Capital</t>
  </si>
  <si>
    <t>DA5130.4</t>
  </si>
  <si>
    <t>Fuel</t>
  </si>
  <si>
    <t>DA5130.5</t>
  </si>
  <si>
    <t>MISCELLANEOUS</t>
  </si>
  <si>
    <t>DA5140.4</t>
  </si>
  <si>
    <t>SNOW REMOVAL</t>
  </si>
  <si>
    <t>DA5142.4</t>
  </si>
  <si>
    <t>SERVICES FOR OTHER GOVERNMENTS (Schools, Books)</t>
  </si>
  <si>
    <t>DA5148.4</t>
  </si>
  <si>
    <t>DA9010.8</t>
  </si>
  <si>
    <t>DA9030.8</t>
  </si>
  <si>
    <t>DA9035.8</t>
  </si>
  <si>
    <t>DA9055.8</t>
  </si>
  <si>
    <t>Health</t>
  </si>
  <si>
    <t>DA9060.8</t>
  </si>
  <si>
    <t>INTERFUND TRANSFERS</t>
  </si>
  <si>
    <t>DA9901.0</t>
  </si>
  <si>
    <t>Reserve</t>
  </si>
  <si>
    <t xml:space="preserve">       APPROPRIATIONS &amp;</t>
  </si>
  <si>
    <t xml:space="preserve">              OTHER USES</t>
  </si>
  <si>
    <t xml:space="preserve">  GRAND  TOTAL</t>
  </si>
  <si>
    <t xml:space="preserve">                HIGHWAY  ESTIMATED  REVENUES</t>
  </si>
  <si>
    <t>LOCAL SOURCES</t>
  </si>
  <si>
    <t>DA1001</t>
  </si>
  <si>
    <t>DA2401</t>
  </si>
  <si>
    <t>DA2801</t>
  </si>
  <si>
    <t>Revenues</t>
  </si>
  <si>
    <t>State Aid</t>
  </si>
  <si>
    <t>DA3501</t>
  </si>
  <si>
    <t xml:space="preserve">        ESTIMATED UNEXPENDED BALANCE</t>
  </si>
  <si>
    <t>Unexpended</t>
  </si>
  <si>
    <t>Balance</t>
  </si>
  <si>
    <t xml:space="preserve">                WATER  DISTRICT  APPROPRIATIONS</t>
  </si>
  <si>
    <t>ADMINISTRATION</t>
  </si>
  <si>
    <t>SW1910.0</t>
  </si>
  <si>
    <t>SW8310.1</t>
  </si>
  <si>
    <t>Overtime</t>
  </si>
  <si>
    <t>SW8310.2</t>
  </si>
  <si>
    <t>SW8310.4</t>
  </si>
  <si>
    <t>SOURCE OF SUPPLY, POWER, &amp; PUMPING</t>
  </si>
  <si>
    <t>SW8320.4</t>
  </si>
  <si>
    <t>PURIFICATION</t>
  </si>
  <si>
    <t>SW8330.4</t>
  </si>
  <si>
    <t>TRANSMISSION &amp; DISTRIBUTION</t>
  </si>
  <si>
    <t>SW8340.4</t>
  </si>
  <si>
    <t>SW8397.2</t>
  </si>
  <si>
    <t>SW9010.8</t>
  </si>
  <si>
    <t>SW9030.8</t>
  </si>
  <si>
    <t>SW9035.8</t>
  </si>
  <si>
    <t>SW9055.8</t>
  </si>
  <si>
    <t>SW9060.8</t>
  </si>
  <si>
    <t>SW9901.0</t>
  </si>
  <si>
    <t>Other</t>
  </si>
  <si>
    <t>SW9901.9</t>
  </si>
  <si>
    <t>Transfers</t>
  </si>
  <si>
    <t xml:space="preserve">       WATER  DISTRICT  ESTIMATED  REVENUES</t>
  </si>
  <si>
    <t>SW1001.0</t>
  </si>
  <si>
    <t>Metered</t>
  </si>
  <si>
    <t>SW2140.6</t>
  </si>
  <si>
    <t>Rents</t>
  </si>
  <si>
    <t>Unmetered</t>
  </si>
  <si>
    <t>SW2142.6</t>
  </si>
  <si>
    <t>Sales</t>
  </si>
  <si>
    <t>Service</t>
  </si>
  <si>
    <t>SW2144.6</t>
  </si>
  <si>
    <t>Charges</t>
  </si>
  <si>
    <t>Penalties</t>
  </si>
  <si>
    <t>SW2148.6</t>
  </si>
  <si>
    <t>SW2401.0</t>
  </si>
  <si>
    <t xml:space="preserve">         ESTIMATED UNEXPENDED BALANCE</t>
  </si>
  <si>
    <t xml:space="preserve"> Grand  Total</t>
  </si>
  <si>
    <t xml:space="preserve">                SEWER  DISTRICT  APPROPRIATIONS</t>
  </si>
  <si>
    <t>SS1910.0</t>
  </si>
  <si>
    <t>SS8110.1</t>
  </si>
  <si>
    <t>SS8110.2</t>
  </si>
  <si>
    <t>SS8110.4</t>
  </si>
  <si>
    <t>SEWAGE COLLECTING SYSTEM</t>
  </si>
  <si>
    <t>SS8120.4</t>
  </si>
  <si>
    <t>SEWAGE TREATMENT &amp; DISPOSAL</t>
  </si>
  <si>
    <t>SS8130.2</t>
  </si>
  <si>
    <t>SS8130.4</t>
  </si>
  <si>
    <t>SS8197.2</t>
  </si>
  <si>
    <t>SS9010.8</t>
  </si>
  <si>
    <t>SS9030.8</t>
  </si>
  <si>
    <t>SS9035.8</t>
  </si>
  <si>
    <t>SS9055.8</t>
  </si>
  <si>
    <t>SS9060.8</t>
  </si>
  <si>
    <t>SS9901.0</t>
  </si>
  <si>
    <t>SS9901.9</t>
  </si>
  <si>
    <t>Sewer</t>
  </si>
  <si>
    <t>SS2120</t>
  </si>
  <si>
    <t>SS2122</t>
  </si>
  <si>
    <t>SS2128</t>
  </si>
  <si>
    <t>SS2401</t>
  </si>
  <si>
    <t xml:space="preserve">    ESTIMATED</t>
  </si>
  <si>
    <t>LIGHTING DISTRICT</t>
  </si>
  <si>
    <t>SL5182.4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</si>
  <si>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ESTIMATED UNEXPENDED BALANCE</t>
    </r>
  </si>
  <si>
    <r>
      <t xml:space="preserve">       </t>
    </r>
    <r>
      <rPr>
        <b/>
        <sz val="11"/>
        <color theme="1"/>
        <rFont val="Calibri"/>
        <family val="2"/>
        <scheme val="minor"/>
      </rPr>
      <t>SEWER  DISTRICT  ESTIMATED  REVENUES</t>
    </r>
  </si>
  <si>
    <t>ESTIMATED REVENUES</t>
  </si>
  <si>
    <t>APPROPRIATIONS AND OTHER USES</t>
  </si>
  <si>
    <t xml:space="preserve">         PUBLIC  SAFETY</t>
  </si>
  <si>
    <t>NYS POLICE RENT</t>
  </si>
  <si>
    <t xml:space="preserve">      GENERAL GOVERNMENT SUPPORT</t>
  </si>
  <si>
    <t xml:space="preserve">    APPROPRIATIONS &amp; OTHER USES</t>
  </si>
  <si>
    <t>LIGHTING DISTRICT APPROPRIATIONS</t>
  </si>
  <si>
    <t>GENERAL FUND APPROPRIATIONS GENERAL GOVERNMENT</t>
  </si>
  <si>
    <t>Grant</t>
  </si>
  <si>
    <t>(Lk Erie)</t>
  </si>
  <si>
    <t>Improvement</t>
  </si>
  <si>
    <t xml:space="preserve">Sale of </t>
  </si>
  <si>
    <t>DA2665</t>
  </si>
  <si>
    <t>DA3505</t>
  </si>
  <si>
    <t>Impr-prpty</t>
  </si>
  <si>
    <t>SW8397.4</t>
  </si>
  <si>
    <t>SS8197.4</t>
  </si>
  <si>
    <t>Dep Clerk 2</t>
  </si>
  <si>
    <t>Dep Clerk 1</t>
  </si>
  <si>
    <t>TENTATIVE</t>
  </si>
  <si>
    <t>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</si>
</sst>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0" fontId="0" fillId="2" borderId="0" xfId="0" applyFill="1"/>
    <xf numFmtId="44" fontId="0" fillId="0" borderId="0" xfId="1" applyFont="1"/>
    <xf numFmtId="8" fontId="0" fillId="2" borderId="0" xfId="0" applyNumberFormat="1" applyFill="1"/>
    <xf numFmtId="8" fontId="4" fillId="0" borderId="0" xfId="0" applyNumberFormat="1" applyFont="1"/>
    <xf numFmtId="8" fontId="5" fillId="0" borderId="0" xfId="0" applyNumberFormat="1" applyFont="1"/>
    <xf numFmtId="8" fontId="5" fillId="2" borderId="0" xfId="0" applyNumberFormat="1" applyFont="1" applyFill="1"/>
    <xf numFmtId="8" fontId="4" fillId="2" borderId="0" xfId="0" applyNumberFormat="1" applyFont="1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755"/>
  <sheetViews>
    <sheetView tabSelected="1" view="pageLayout" topLeftCell="A52" zoomScaleNormal="100" zoomScaleSheetLayoutView="120" workbookViewId="0">
      <selection activeCell="F60" sqref="F60:F61"/>
    </sheetView>
  </sheetViews>
  <sheetFormatPr defaultRowHeight="15" x14ac:dyDescent="0.25"/>
  <cols>
    <col min="1" max="1" width="16.5703125" customWidth="1"/>
    <col min="2" max="2" width="10.140625" customWidth="1"/>
    <col min="3" max="3" width="14.140625" customWidth="1"/>
    <col min="4" max="4" width="13.28515625" customWidth="1"/>
    <col min="5" max="6" width="14.140625" customWidth="1"/>
  </cols>
  <sheetData>
    <row r="4" spans="1:6" x14ac:dyDescent="0.25">
      <c r="C4" t="s">
        <v>0</v>
      </c>
      <c r="D4" t="s">
        <v>354</v>
      </c>
      <c r="E4" t="s">
        <v>355</v>
      </c>
      <c r="F4" t="s">
        <v>0</v>
      </c>
    </row>
    <row r="5" spans="1:6" x14ac:dyDescent="0.25">
      <c r="C5">
        <v>2022</v>
      </c>
      <c r="D5">
        <v>2023</v>
      </c>
      <c r="E5">
        <v>2023</v>
      </c>
      <c r="F5">
        <v>2023</v>
      </c>
    </row>
    <row r="7" spans="1:6" x14ac:dyDescent="0.25">
      <c r="A7" s="4" t="s">
        <v>342</v>
      </c>
    </row>
    <row r="9" spans="1:6" x14ac:dyDescent="0.25">
      <c r="A9" s="2" t="s">
        <v>1</v>
      </c>
    </row>
    <row r="10" spans="1:6" x14ac:dyDescent="0.25">
      <c r="A10" t="s">
        <v>2</v>
      </c>
      <c r="B10" t="s">
        <v>3</v>
      </c>
      <c r="C10" s="1">
        <v>17845</v>
      </c>
      <c r="D10" s="1">
        <v>18010</v>
      </c>
      <c r="E10" s="1">
        <v>18737</v>
      </c>
      <c r="F10" s="1"/>
    </row>
    <row r="11" spans="1:6" x14ac:dyDescent="0.25">
      <c r="A11" t="s">
        <v>4</v>
      </c>
    </row>
    <row r="12" spans="1:6" x14ac:dyDescent="0.25">
      <c r="A12" t="s">
        <v>5</v>
      </c>
      <c r="B12" t="s">
        <v>6</v>
      </c>
      <c r="C12" s="1">
        <v>3000</v>
      </c>
      <c r="D12" s="1">
        <v>3000</v>
      </c>
      <c r="E12" s="1">
        <v>3000</v>
      </c>
      <c r="F12" s="1"/>
    </row>
    <row r="13" spans="1:6" x14ac:dyDescent="0.25">
      <c r="A13" t="s">
        <v>7</v>
      </c>
    </row>
    <row r="14" spans="1:6" x14ac:dyDescent="0.25">
      <c r="A14" s="2" t="s">
        <v>8</v>
      </c>
      <c r="C14" s="3">
        <f>SUM(C10:C12)</f>
        <v>20845</v>
      </c>
      <c r="D14" s="3">
        <f>SUM(D10:D12)</f>
        <v>21010</v>
      </c>
      <c r="E14" s="3">
        <f>SUM(E10:E12)</f>
        <v>21737</v>
      </c>
      <c r="F14" s="3">
        <f>SUM(F10:F12)</f>
        <v>0</v>
      </c>
    </row>
    <row r="16" spans="1:6" x14ac:dyDescent="0.25">
      <c r="A16" s="2" t="s">
        <v>9</v>
      </c>
    </row>
    <row r="17" spans="1:6" x14ac:dyDescent="0.25">
      <c r="A17" t="s">
        <v>2</v>
      </c>
      <c r="B17" t="s">
        <v>10</v>
      </c>
      <c r="C17" s="1">
        <v>23888</v>
      </c>
      <c r="D17" s="1">
        <v>24605</v>
      </c>
      <c r="E17" s="1">
        <v>25082</v>
      </c>
      <c r="F17" s="1"/>
    </row>
    <row r="18" spans="1:6" x14ac:dyDescent="0.25">
      <c r="A18" t="s">
        <v>4</v>
      </c>
    </row>
    <row r="19" spans="1:6" x14ac:dyDescent="0.25">
      <c r="A19" t="s">
        <v>11</v>
      </c>
      <c r="B19" t="s">
        <v>12</v>
      </c>
      <c r="C19" s="1">
        <v>15300</v>
      </c>
      <c r="D19" s="1">
        <v>15760</v>
      </c>
      <c r="E19" s="1">
        <v>16065</v>
      </c>
      <c r="F19" s="1"/>
    </row>
    <row r="20" spans="1:6" x14ac:dyDescent="0.25">
      <c r="A20" t="s">
        <v>13</v>
      </c>
    </row>
    <row r="21" spans="1:6" x14ac:dyDescent="0.25">
      <c r="A21" t="s">
        <v>11</v>
      </c>
      <c r="B21" t="s">
        <v>14</v>
      </c>
      <c r="C21" s="1">
        <v>4700</v>
      </c>
      <c r="D21" s="1">
        <v>6400</v>
      </c>
      <c r="E21" s="1">
        <v>6400</v>
      </c>
      <c r="F21" s="1"/>
    </row>
    <row r="22" spans="1:6" x14ac:dyDescent="0.25">
      <c r="A22" t="s">
        <v>15</v>
      </c>
    </row>
    <row r="23" spans="1:6" x14ac:dyDescent="0.25">
      <c r="A23" t="s">
        <v>5</v>
      </c>
      <c r="B23" t="s">
        <v>16</v>
      </c>
      <c r="C23" s="1">
        <v>3500</v>
      </c>
      <c r="D23" s="1">
        <v>3600</v>
      </c>
      <c r="E23" s="1">
        <v>3600</v>
      </c>
      <c r="F23" s="1"/>
    </row>
    <row r="24" spans="1:6" x14ac:dyDescent="0.25">
      <c r="A24" t="s">
        <v>7</v>
      </c>
    </row>
    <row r="25" spans="1:6" x14ac:dyDescent="0.25">
      <c r="A25" s="2" t="s">
        <v>8</v>
      </c>
      <c r="C25" s="3">
        <f>SUM(C17:C23)</f>
        <v>47388</v>
      </c>
      <c r="D25" s="3">
        <f>SUM(D17:D23)</f>
        <v>50365</v>
      </c>
      <c r="E25" s="3">
        <f>SUM(E17:E23)</f>
        <v>51147</v>
      </c>
      <c r="F25" s="3">
        <f>SUM(F17:F23)</f>
        <v>0</v>
      </c>
    </row>
    <row r="27" spans="1:6" x14ac:dyDescent="0.25">
      <c r="A27" s="2" t="s">
        <v>17</v>
      </c>
    </row>
    <row r="28" spans="1:6" x14ac:dyDescent="0.25">
      <c r="A28" t="s">
        <v>2</v>
      </c>
      <c r="B28" t="s">
        <v>18</v>
      </c>
      <c r="C28" s="1">
        <v>21678</v>
      </c>
      <c r="D28" s="1">
        <v>22328</v>
      </c>
      <c r="E28" s="1">
        <v>22762</v>
      </c>
      <c r="F28" s="1"/>
    </row>
    <row r="29" spans="1:6" x14ac:dyDescent="0.25">
      <c r="A29" t="s">
        <v>4</v>
      </c>
    </row>
    <row r="30" spans="1:6" x14ac:dyDescent="0.25">
      <c r="A30" t="s">
        <v>5</v>
      </c>
      <c r="B30" t="s">
        <v>19</v>
      </c>
      <c r="C30" s="1">
        <v>1200</v>
      </c>
      <c r="D30" s="1">
        <v>1200</v>
      </c>
      <c r="E30" s="1">
        <v>1200</v>
      </c>
      <c r="F30" s="1"/>
    </row>
    <row r="31" spans="1:6" x14ac:dyDescent="0.25">
      <c r="A31" t="s">
        <v>7</v>
      </c>
    </row>
    <row r="32" spans="1:6" x14ac:dyDescent="0.25">
      <c r="A32" s="2" t="s">
        <v>8</v>
      </c>
      <c r="C32" s="3">
        <f>SUM(C28:C30)</f>
        <v>22878</v>
      </c>
      <c r="D32" s="3">
        <f>SUM(D28:D30)</f>
        <v>23528</v>
      </c>
      <c r="E32" s="3">
        <f>SUM(E28:E30)</f>
        <v>23962</v>
      </c>
      <c r="F32" s="3">
        <f>SUM(F28:F30)</f>
        <v>0</v>
      </c>
    </row>
    <row r="34" spans="1:6" x14ac:dyDescent="0.25">
      <c r="A34" s="2" t="s">
        <v>20</v>
      </c>
    </row>
    <row r="35" spans="1:6" x14ac:dyDescent="0.25">
      <c r="A35" t="s">
        <v>5</v>
      </c>
      <c r="B35" t="s">
        <v>21</v>
      </c>
      <c r="C35" s="1">
        <v>14500</v>
      </c>
      <c r="D35" s="1">
        <v>14500</v>
      </c>
      <c r="E35" s="1">
        <v>14500</v>
      </c>
      <c r="F35" s="1"/>
    </row>
    <row r="36" spans="1:6" x14ac:dyDescent="0.25">
      <c r="A36" t="s">
        <v>7</v>
      </c>
    </row>
    <row r="37" spans="1:6" x14ac:dyDescent="0.25">
      <c r="A37" s="2" t="s">
        <v>8</v>
      </c>
      <c r="C37" s="3">
        <f>SUM(C35)</f>
        <v>14500</v>
      </c>
      <c r="D37" s="3">
        <f>SUM(D35)</f>
        <v>14500</v>
      </c>
      <c r="E37" s="3">
        <f>SUM(E35)</f>
        <v>14500</v>
      </c>
      <c r="F37" s="3">
        <f>SUM(F35)</f>
        <v>0</v>
      </c>
    </row>
    <row r="39" spans="1:6" x14ac:dyDescent="0.25">
      <c r="A39" s="2" t="s">
        <v>22</v>
      </c>
    </row>
    <row r="40" spans="1:6" x14ac:dyDescent="0.25">
      <c r="A40" t="s">
        <v>2</v>
      </c>
      <c r="B40" t="s">
        <v>23</v>
      </c>
      <c r="C40" s="1">
        <v>2230</v>
      </c>
      <c r="D40" s="1">
        <v>2297</v>
      </c>
      <c r="E40" s="1">
        <v>2342</v>
      </c>
      <c r="F40" s="1"/>
    </row>
    <row r="41" spans="1:6" x14ac:dyDescent="0.25">
      <c r="A41" t="s">
        <v>4</v>
      </c>
    </row>
    <row r="42" spans="1:6" x14ac:dyDescent="0.25">
      <c r="A42" s="2" t="s">
        <v>8</v>
      </c>
      <c r="C42" s="3">
        <f>SUM(C40)</f>
        <v>2230</v>
      </c>
      <c r="D42" s="3">
        <f>SUM(D40)</f>
        <v>2297</v>
      </c>
      <c r="E42" s="3">
        <f>SUM(E40)</f>
        <v>2342</v>
      </c>
      <c r="F42" s="3">
        <f>SUM(F40)</f>
        <v>0</v>
      </c>
    </row>
    <row r="43" spans="1:6" x14ac:dyDescent="0.25">
      <c r="A43" s="2"/>
      <c r="C43" s="3"/>
      <c r="D43" s="3"/>
      <c r="E43" s="3"/>
      <c r="F43" s="3"/>
    </row>
    <row r="44" spans="1:6" x14ac:dyDescent="0.25">
      <c r="A44" s="2"/>
      <c r="C44" s="3"/>
      <c r="D44" s="3"/>
      <c r="E44" s="3"/>
      <c r="F44" s="3"/>
    </row>
    <row r="45" spans="1:6" x14ac:dyDescent="0.25">
      <c r="A45" s="2"/>
      <c r="C45" s="3"/>
      <c r="D45" s="3"/>
      <c r="E45" s="3"/>
      <c r="F45" s="3"/>
    </row>
    <row r="46" spans="1:6" x14ac:dyDescent="0.25">
      <c r="A46" s="2"/>
      <c r="C46" s="3"/>
      <c r="D46" s="3"/>
      <c r="E46" s="3"/>
      <c r="F46" s="3"/>
    </row>
    <row r="48" spans="1:6" x14ac:dyDescent="0.25">
      <c r="A48" s="2" t="s">
        <v>24</v>
      </c>
    </row>
    <row r="49" spans="1:6" x14ac:dyDescent="0.25">
      <c r="A49" t="s">
        <v>2</v>
      </c>
      <c r="B49" t="s">
        <v>25</v>
      </c>
      <c r="C49" s="1">
        <v>27822</v>
      </c>
      <c r="D49" s="1">
        <v>28657</v>
      </c>
      <c r="E49" s="1">
        <v>29213</v>
      </c>
      <c r="F49" s="1"/>
    </row>
    <row r="50" spans="1:6" x14ac:dyDescent="0.25">
      <c r="A50" t="s">
        <v>4</v>
      </c>
    </row>
    <row r="51" spans="1:6" x14ac:dyDescent="0.25">
      <c r="A51" t="s">
        <v>26</v>
      </c>
      <c r="B51" t="s">
        <v>27</v>
      </c>
      <c r="C51" s="1">
        <v>1250</v>
      </c>
      <c r="D51" s="1">
        <v>2000</v>
      </c>
      <c r="E51" s="1">
        <v>2000</v>
      </c>
      <c r="F51" s="1"/>
    </row>
    <row r="53" spans="1:6" x14ac:dyDescent="0.25">
      <c r="A53" t="s">
        <v>5</v>
      </c>
      <c r="B53" t="s">
        <v>28</v>
      </c>
      <c r="C53" s="1">
        <v>2500</v>
      </c>
      <c r="D53" s="1">
        <v>14000</v>
      </c>
      <c r="E53" s="1">
        <v>14000</v>
      </c>
      <c r="F53" s="1"/>
    </row>
    <row r="54" spans="1:6" x14ac:dyDescent="0.25">
      <c r="A54" t="s">
        <v>7</v>
      </c>
    </row>
    <row r="55" spans="1:6" x14ac:dyDescent="0.25">
      <c r="A55" s="2" t="s">
        <v>8</v>
      </c>
      <c r="C55" s="3">
        <f>SUM(C49:C53)</f>
        <v>31572</v>
      </c>
      <c r="D55" s="3">
        <f>SUM(D49:D53)</f>
        <v>44657</v>
      </c>
      <c r="E55" s="3">
        <f>SUM(E49:E53)</f>
        <v>45213</v>
      </c>
      <c r="F55" s="3">
        <f>SUM(F49:F53)</f>
        <v>0</v>
      </c>
    </row>
    <row r="57" spans="1:6" x14ac:dyDescent="0.25">
      <c r="A57" s="2" t="s">
        <v>29</v>
      </c>
    </row>
    <row r="58" spans="1:6" x14ac:dyDescent="0.25">
      <c r="A58" t="s">
        <v>2</v>
      </c>
      <c r="B58" t="s">
        <v>31</v>
      </c>
      <c r="C58" s="1">
        <v>36677</v>
      </c>
      <c r="D58" s="1">
        <v>37777</v>
      </c>
      <c r="E58" s="1">
        <v>38510</v>
      </c>
      <c r="F58" s="1"/>
    </row>
    <row r="59" spans="1:6" x14ac:dyDescent="0.25">
      <c r="A59" t="s">
        <v>4</v>
      </c>
    </row>
    <row r="60" spans="1:6" x14ac:dyDescent="0.25">
      <c r="A60" t="s">
        <v>353</v>
      </c>
      <c r="B60" s="5"/>
      <c r="C60" s="6">
        <v>9880</v>
      </c>
      <c r="D60" s="6">
        <v>15000</v>
      </c>
      <c r="E60" s="6">
        <v>10176</v>
      </c>
      <c r="F60" s="12"/>
    </row>
    <row r="61" spans="1:6" x14ac:dyDescent="0.25">
      <c r="A61" t="s">
        <v>352</v>
      </c>
      <c r="B61" s="5"/>
      <c r="C61" s="6">
        <v>6000</v>
      </c>
      <c r="D61" s="6">
        <v>1000</v>
      </c>
      <c r="E61" s="6">
        <v>6180</v>
      </c>
      <c r="F61" s="12"/>
    </row>
    <row r="62" spans="1:6" x14ac:dyDescent="0.25">
      <c r="A62" t="s">
        <v>5</v>
      </c>
      <c r="B62" t="s">
        <v>32</v>
      </c>
      <c r="C62" s="1">
        <v>10410</v>
      </c>
      <c r="D62" s="6">
        <v>12365</v>
      </c>
      <c r="E62" s="1">
        <v>30000</v>
      </c>
      <c r="F62" s="1"/>
    </row>
    <row r="63" spans="1:6" x14ac:dyDescent="0.25">
      <c r="A63" t="s">
        <v>7</v>
      </c>
    </row>
    <row r="64" spans="1:6" x14ac:dyDescent="0.25">
      <c r="A64" s="2" t="s">
        <v>8</v>
      </c>
      <c r="C64" s="3">
        <f>SUM(C58:C63)</f>
        <v>62967</v>
      </c>
      <c r="D64" s="3">
        <f>SUM(D58:D63)</f>
        <v>66142</v>
      </c>
      <c r="E64" s="3">
        <f>SUM(E58:E63)</f>
        <v>84866</v>
      </c>
      <c r="F64" s="3">
        <f>SUM(F58:F63)</f>
        <v>0</v>
      </c>
    </row>
    <row r="66" spans="1:6" x14ac:dyDescent="0.25">
      <c r="A66" s="2" t="s">
        <v>33</v>
      </c>
    </row>
    <row r="67" spans="1:6" x14ac:dyDescent="0.25">
      <c r="A67" t="s">
        <v>5</v>
      </c>
      <c r="B67" t="s">
        <v>34</v>
      </c>
      <c r="C67" s="1">
        <v>16000</v>
      </c>
      <c r="D67" s="1">
        <v>18000</v>
      </c>
      <c r="E67" s="1">
        <v>18000</v>
      </c>
      <c r="F67" s="1"/>
    </row>
    <row r="68" spans="1:6" x14ac:dyDescent="0.25">
      <c r="A68" t="s">
        <v>7</v>
      </c>
    </row>
    <row r="69" spans="1:6" x14ac:dyDescent="0.25">
      <c r="A69" s="2" t="s">
        <v>8</v>
      </c>
      <c r="C69" s="3">
        <f>SUM(C67)</f>
        <v>16000</v>
      </c>
      <c r="D69" s="3">
        <f>SUM(D67)</f>
        <v>18000</v>
      </c>
      <c r="E69" s="3">
        <f>SUM(E67)</f>
        <v>18000</v>
      </c>
      <c r="F69" s="3">
        <f>SUM(F67)</f>
        <v>0</v>
      </c>
    </row>
    <row r="71" spans="1:6" x14ac:dyDescent="0.25">
      <c r="A71" s="2" t="s">
        <v>35</v>
      </c>
    </row>
    <row r="72" spans="1:6" x14ac:dyDescent="0.25">
      <c r="A72" t="s">
        <v>2</v>
      </c>
      <c r="B72" t="s">
        <v>36</v>
      </c>
      <c r="C72" s="1">
        <v>36400</v>
      </c>
      <c r="D72" s="1">
        <v>37492</v>
      </c>
      <c r="E72" s="1">
        <v>38220</v>
      </c>
      <c r="F72" s="1"/>
    </row>
    <row r="73" spans="1:6" x14ac:dyDescent="0.25">
      <c r="A73" t="s">
        <v>4</v>
      </c>
    </row>
    <row r="74" spans="1:6" x14ac:dyDescent="0.25">
      <c r="A74" t="s">
        <v>26</v>
      </c>
      <c r="B74" t="s">
        <v>37</v>
      </c>
      <c r="C74" s="1">
        <v>100</v>
      </c>
      <c r="D74" s="1">
        <v>100</v>
      </c>
      <c r="E74" s="1">
        <v>100</v>
      </c>
      <c r="F74" s="1"/>
    </row>
    <row r="76" spans="1:6" x14ac:dyDescent="0.25">
      <c r="A76" t="s">
        <v>5</v>
      </c>
      <c r="B76" t="s">
        <v>38</v>
      </c>
      <c r="C76" s="1">
        <v>1400</v>
      </c>
      <c r="D76" s="1">
        <v>1400</v>
      </c>
      <c r="E76" s="1">
        <v>1500</v>
      </c>
      <c r="F76" s="1"/>
    </row>
    <row r="77" spans="1:6" x14ac:dyDescent="0.25">
      <c r="A77" t="s">
        <v>7</v>
      </c>
    </row>
    <row r="78" spans="1:6" x14ac:dyDescent="0.25">
      <c r="A78" s="2" t="s">
        <v>8</v>
      </c>
      <c r="C78" s="3">
        <f>SUM(C72:C76)</f>
        <v>37900</v>
      </c>
      <c r="D78" s="3">
        <f>SUM(D72:D76)</f>
        <v>38992</v>
      </c>
      <c r="E78" s="3">
        <f>SUM(E72:E76)</f>
        <v>39820</v>
      </c>
      <c r="F78" s="3">
        <f>SUM(F72:F76)</f>
        <v>0</v>
      </c>
    </row>
    <row r="80" spans="1:6" x14ac:dyDescent="0.25">
      <c r="A80" s="2" t="s">
        <v>39</v>
      </c>
    </row>
    <row r="81" spans="1:6" x14ac:dyDescent="0.25">
      <c r="A81" t="s">
        <v>5</v>
      </c>
      <c r="B81" t="s">
        <v>40</v>
      </c>
      <c r="C81" s="1">
        <v>10000</v>
      </c>
      <c r="D81" s="1">
        <v>10000</v>
      </c>
      <c r="E81" s="1">
        <v>10000</v>
      </c>
      <c r="F81" s="1"/>
    </row>
    <row r="82" spans="1:6" x14ac:dyDescent="0.25">
      <c r="A82" t="s">
        <v>7</v>
      </c>
    </row>
    <row r="83" spans="1:6" x14ac:dyDescent="0.25">
      <c r="A83" s="2" t="s">
        <v>8</v>
      </c>
      <c r="C83" s="3">
        <f>SUM(C81)</f>
        <v>10000</v>
      </c>
      <c r="D83" s="3">
        <f>SUM(D81)</f>
        <v>10000</v>
      </c>
      <c r="E83" s="3">
        <f>SUM(E81)</f>
        <v>10000</v>
      </c>
      <c r="F83" s="3">
        <f>SUM(F81)</f>
        <v>0</v>
      </c>
    </row>
    <row r="85" spans="1:6" x14ac:dyDescent="0.25">
      <c r="A85" s="2" t="s">
        <v>41</v>
      </c>
    </row>
    <row r="86" spans="1:6" x14ac:dyDescent="0.25">
      <c r="A86" t="s">
        <v>5</v>
      </c>
      <c r="B86" t="s">
        <v>42</v>
      </c>
      <c r="C86" s="1">
        <v>1000</v>
      </c>
      <c r="D86" s="1">
        <v>1000</v>
      </c>
      <c r="E86" s="1">
        <v>1000</v>
      </c>
      <c r="F86" s="1"/>
    </row>
    <row r="87" spans="1:6" x14ac:dyDescent="0.25">
      <c r="A87" t="s">
        <v>7</v>
      </c>
    </row>
    <row r="88" spans="1:6" x14ac:dyDescent="0.25">
      <c r="A88" s="2" t="s">
        <v>8</v>
      </c>
      <c r="C88" s="3">
        <f>SUM(C86)</f>
        <v>1000</v>
      </c>
      <c r="D88" s="3">
        <f>SUM(D86)</f>
        <v>1000</v>
      </c>
      <c r="E88" s="3">
        <f>SUM(E86)</f>
        <v>1000</v>
      </c>
      <c r="F88" s="3">
        <f>SUM(F86)</f>
        <v>0</v>
      </c>
    </row>
    <row r="89" spans="1:6" x14ac:dyDescent="0.25">
      <c r="A89" s="2"/>
      <c r="C89" s="3"/>
      <c r="D89" s="3"/>
      <c r="E89" s="3"/>
      <c r="F89" s="3"/>
    </row>
    <row r="90" spans="1:6" x14ac:dyDescent="0.25">
      <c r="A90" s="2"/>
      <c r="C90" s="3"/>
      <c r="D90" s="3"/>
      <c r="E90" s="3"/>
      <c r="F90" s="3"/>
    </row>
    <row r="91" spans="1:6" x14ac:dyDescent="0.25">
      <c r="A91" s="2"/>
      <c r="C91" s="3"/>
      <c r="D91" s="3"/>
      <c r="E91" s="3"/>
      <c r="F91" s="3"/>
    </row>
    <row r="92" spans="1:6" x14ac:dyDescent="0.25">
      <c r="A92" s="2"/>
      <c r="C92" s="3"/>
      <c r="D92" s="3"/>
      <c r="E92" s="3"/>
      <c r="F92" s="3"/>
    </row>
    <row r="93" spans="1:6" x14ac:dyDescent="0.25">
      <c r="A93" s="2" t="s">
        <v>43</v>
      </c>
    </row>
    <row r="94" spans="1:6" x14ac:dyDescent="0.25">
      <c r="A94" t="s">
        <v>44</v>
      </c>
      <c r="B94" t="s">
        <v>45</v>
      </c>
      <c r="C94" s="1">
        <v>8500</v>
      </c>
      <c r="D94" s="1">
        <v>8755</v>
      </c>
      <c r="E94" s="1">
        <v>8755</v>
      </c>
      <c r="F94" s="1"/>
    </row>
    <row r="95" spans="1:6" x14ac:dyDescent="0.25">
      <c r="A95" t="s">
        <v>46</v>
      </c>
    </row>
    <row r="96" spans="1:6" x14ac:dyDescent="0.25">
      <c r="A96" t="s">
        <v>47</v>
      </c>
      <c r="B96" t="s">
        <v>48</v>
      </c>
      <c r="C96" s="1">
        <v>4000</v>
      </c>
      <c r="D96" s="1">
        <v>5000</v>
      </c>
      <c r="E96" s="1">
        <v>5000</v>
      </c>
      <c r="F96" s="1"/>
    </row>
    <row r="97" spans="1:6" x14ac:dyDescent="0.25">
      <c r="A97" t="s">
        <v>46</v>
      </c>
    </row>
    <row r="98" spans="1:6" x14ac:dyDescent="0.25">
      <c r="A98" t="s">
        <v>5</v>
      </c>
      <c r="B98" t="s">
        <v>49</v>
      </c>
      <c r="C98" s="1">
        <v>75000</v>
      </c>
      <c r="D98" s="7">
        <v>75000</v>
      </c>
      <c r="E98" s="1">
        <v>90000</v>
      </c>
      <c r="F98" s="1"/>
    </row>
    <row r="99" spans="1:6" x14ac:dyDescent="0.25">
      <c r="A99" t="s">
        <v>7</v>
      </c>
    </row>
    <row r="100" spans="1:6" x14ac:dyDescent="0.25">
      <c r="A100" s="2" t="s">
        <v>8</v>
      </c>
      <c r="C100" s="3">
        <f>SUM(C94:C98)</f>
        <v>87500</v>
      </c>
      <c r="D100" s="3">
        <f>SUM(D94:D98)</f>
        <v>88755</v>
      </c>
      <c r="E100" s="3">
        <f>SUM(E94:E98)</f>
        <v>103755</v>
      </c>
      <c r="F100" s="3">
        <f>SUM(F94:F98)</f>
        <v>0</v>
      </c>
    </row>
    <row r="102" spans="1:6" x14ac:dyDescent="0.25">
      <c r="A102" s="2" t="s">
        <v>50</v>
      </c>
    </row>
    <row r="103" spans="1:6" x14ac:dyDescent="0.25">
      <c r="A103" t="s">
        <v>51</v>
      </c>
      <c r="B103" t="s">
        <v>52</v>
      </c>
      <c r="C103" s="1">
        <v>39500</v>
      </c>
      <c r="D103" s="1">
        <v>46000</v>
      </c>
      <c r="E103" s="1">
        <v>46000</v>
      </c>
      <c r="F103" s="1"/>
    </row>
    <row r="104" spans="1:6" x14ac:dyDescent="0.25">
      <c r="A104" t="s">
        <v>53</v>
      </c>
    </row>
    <row r="105" spans="1:6" x14ac:dyDescent="0.25">
      <c r="A105" t="s">
        <v>54</v>
      </c>
      <c r="B105" t="s">
        <v>55</v>
      </c>
      <c r="C105" s="1">
        <v>2200</v>
      </c>
      <c r="D105" s="1">
        <v>2200</v>
      </c>
      <c r="E105" s="1">
        <v>2200</v>
      </c>
      <c r="F105" s="1"/>
    </row>
    <row r="106" spans="1:6" x14ac:dyDescent="0.25">
      <c r="A106" t="s">
        <v>56</v>
      </c>
    </row>
    <row r="107" spans="1:6" x14ac:dyDescent="0.25">
      <c r="A107" t="s">
        <v>57</v>
      </c>
      <c r="B107" t="s">
        <v>58</v>
      </c>
      <c r="C107" s="1">
        <v>3000</v>
      </c>
      <c r="D107" s="1">
        <v>3000</v>
      </c>
      <c r="E107" s="1">
        <v>3000</v>
      </c>
      <c r="F107" s="1"/>
    </row>
    <row r="108" spans="1:6" x14ac:dyDescent="0.25">
      <c r="A108" t="s">
        <v>59</v>
      </c>
    </row>
    <row r="109" spans="1:6" x14ac:dyDescent="0.25">
      <c r="A109" t="s">
        <v>60</v>
      </c>
      <c r="B109" t="s">
        <v>61</v>
      </c>
      <c r="C109" s="1">
        <v>20000</v>
      </c>
      <c r="D109" s="7">
        <v>2000</v>
      </c>
      <c r="E109" s="1">
        <v>2000</v>
      </c>
      <c r="F109" s="1"/>
    </row>
    <row r="110" spans="1:6" x14ac:dyDescent="0.25">
      <c r="A110" t="s">
        <v>62</v>
      </c>
    </row>
    <row r="111" spans="1:6" x14ac:dyDescent="0.25">
      <c r="A111" t="s">
        <v>63</v>
      </c>
      <c r="B111" t="s">
        <v>64</v>
      </c>
      <c r="C111" s="1">
        <v>0</v>
      </c>
      <c r="D111" s="1">
        <v>12600</v>
      </c>
      <c r="E111" s="1">
        <v>0</v>
      </c>
      <c r="F111" s="1"/>
    </row>
    <row r="113" spans="1:6" x14ac:dyDescent="0.25">
      <c r="A113" t="s">
        <v>65</v>
      </c>
      <c r="B113" t="s">
        <v>66</v>
      </c>
      <c r="C113" s="1">
        <v>12500</v>
      </c>
      <c r="D113" s="1">
        <v>12500</v>
      </c>
      <c r="E113" s="1">
        <v>12500</v>
      </c>
      <c r="F113" s="1"/>
    </row>
    <row r="115" spans="1:6" x14ac:dyDescent="0.25">
      <c r="A115" s="2" t="s">
        <v>8</v>
      </c>
      <c r="C115" s="3">
        <f>SUM(C103:C113)</f>
        <v>77200</v>
      </c>
      <c r="D115" s="3">
        <f>SUM(D103:D113)</f>
        <v>78300</v>
      </c>
      <c r="E115" s="3">
        <f>SUM(E103:E113)</f>
        <v>65700</v>
      </c>
      <c r="F115" s="3">
        <f>SUM(F103:F113)</f>
        <v>0</v>
      </c>
    </row>
    <row r="117" spans="1:6" x14ac:dyDescent="0.25">
      <c r="A117" s="2" t="s">
        <v>67</v>
      </c>
    </row>
    <row r="118" spans="1:6" x14ac:dyDescent="0.25">
      <c r="A118" t="s">
        <v>68</v>
      </c>
      <c r="B118" t="s">
        <v>69</v>
      </c>
      <c r="C118" s="1">
        <v>10000</v>
      </c>
      <c r="D118" s="1">
        <v>10000</v>
      </c>
      <c r="E118" s="1">
        <v>10000</v>
      </c>
      <c r="F118" s="1"/>
    </row>
    <row r="119" spans="1:6" x14ac:dyDescent="0.25">
      <c r="A119" t="s">
        <v>70</v>
      </c>
    </row>
    <row r="120" spans="1:6" x14ac:dyDescent="0.25">
      <c r="A120" s="2" t="s">
        <v>8</v>
      </c>
      <c r="C120" s="3">
        <f>SUM(C118)</f>
        <v>10000</v>
      </c>
      <c r="D120" s="3">
        <f>SUM(D118)</f>
        <v>10000</v>
      </c>
      <c r="E120" s="3">
        <f>SUM(E118)</f>
        <v>10000</v>
      </c>
      <c r="F120" s="3">
        <f>SUM(F118)</f>
        <v>0</v>
      </c>
    </row>
    <row r="121" spans="1:6" x14ac:dyDescent="0.25">
      <c r="A121" s="2"/>
    </row>
    <row r="122" spans="1:6" x14ac:dyDescent="0.25">
      <c r="A122" s="4" t="s">
        <v>339</v>
      </c>
    </row>
    <row r="123" spans="1:6" x14ac:dyDescent="0.25">
      <c r="A123" s="2" t="s">
        <v>71</v>
      </c>
      <c r="C123" s="3">
        <f>SUM(C120,C115,C100,C88,C83,C78,C69,C64,C55,C42,C37,C32,C25,C14)</f>
        <v>441980</v>
      </c>
      <c r="D123" s="3">
        <f>SUM(D120,D115,D100,D88,D83,D78,D69,D64,D55,D42,D37,D32,D25,D14)</f>
        <v>467546</v>
      </c>
      <c r="E123" s="3">
        <f>SUM(E120,E115,E100,E88,E83,E78,E69,E64,E55,E42,E37,E32,E25,E14)</f>
        <v>492042</v>
      </c>
      <c r="F123" s="3">
        <f>SUM(F120,F115,F100,F88,F83,F78,F69,F64,F55,F42,F37,F32,F25,F14)</f>
        <v>0</v>
      </c>
    </row>
    <row r="124" spans="1:6" x14ac:dyDescent="0.25">
      <c r="A124" s="2"/>
      <c r="C124" s="3"/>
      <c r="D124" s="3"/>
      <c r="E124" s="3"/>
      <c r="F124" s="3"/>
    </row>
    <row r="125" spans="1:6" x14ac:dyDescent="0.25">
      <c r="A125" s="2"/>
      <c r="C125" s="3"/>
      <c r="D125" s="3"/>
      <c r="E125" s="3"/>
      <c r="F125" s="3"/>
    </row>
    <row r="126" spans="1:6" x14ac:dyDescent="0.25">
      <c r="A126" s="4"/>
      <c r="C126" s="3"/>
      <c r="D126" s="3"/>
      <c r="E126" s="3"/>
      <c r="F126" s="3"/>
    </row>
    <row r="127" spans="1:6" x14ac:dyDescent="0.25">
      <c r="A127" s="2"/>
      <c r="C127" s="3"/>
      <c r="D127" s="3"/>
      <c r="E127" s="3"/>
      <c r="F127" s="3"/>
    </row>
    <row r="128" spans="1:6" x14ac:dyDescent="0.25">
      <c r="A128" s="2"/>
      <c r="C128" s="3"/>
      <c r="D128" s="3"/>
      <c r="E128" s="3"/>
      <c r="F128" s="3"/>
    </row>
    <row r="129" spans="1:6" x14ac:dyDescent="0.25">
      <c r="A129" s="2"/>
      <c r="C129" s="3"/>
      <c r="D129" s="3"/>
      <c r="E129" s="3"/>
      <c r="F129" s="3"/>
    </row>
    <row r="130" spans="1:6" x14ac:dyDescent="0.25">
      <c r="A130" s="2"/>
      <c r="C130" s="3"/>
      <c r="D130" s="3"/>
      <c r="E130" s="3"/>
      <c r="F130" s="3"/>
    </row>
    <row r="131" spans="1:6" x14ac:dyDescent="0.25">
      <c r="A131" s="2"/>
      <c r="C131" s="3"/>
      <c r="D131" s="3"/>
      <c r="E131" s="3"/>
      <c r="F131" s="3"/>
    </row>
    <row r="132" spans="1:6" x14ac:dyDescent="0.25">
      <c r="A132" s="2"/>
      <c r="C132" s="3"/>
      <c r="D132" s="3"/>
      <c r="E132" s="3"/>
      <c r="F132" s="3"/>
    </row>
    <row r="135" spans="1:6" x14ac:dyDescent="0.25">
      <c r="A135" s="4" t="s">
        <v>72</v>
      </c>
    </row>
    <row r="136" spans="1:6" x14ac:dyDescent="0.25">
      <c r="A136" s="2" t="s">
        <v>338</v>
      </c>
    </row>
    <row r="137" spans="1:6" x14ac:dyDescent="0.25">
      <c r="A137" t="s">
        <v>5</v>
      </c>
      <c r="B137" t="s">
        <v>73</v>
      </c>
      <c r="C137" s="1">
        <v>13000</v>
      </c>
      <c r="D137" s="1">
        <v>13000</v>
      </c>
      <c r="E137" s="1">
        <v>13000</v>
      </c>
      <c r="F137" s="1"/>
    </row>
    <row r="138" spans="1:6" x14ac:dyDescent="0.25">
      <c r="A138" t="s">
        <v>7</v>
      </c>
    </row>
    <row r="139" spans="1:6" x14ac:dyDescent="0.25">
      <c r="A139" s="2" t="s">
        <v>8</v>
      </c>
      <c r="C139" s="3">
        <f>SUM(C137)</f>
        <v>13000</v>
      </c>
      <c r="D139" s="3">
        <f>SUM(D137)</f>
        <v>13000</v>
      </c>
      <c r="E139" s="3">
        <f>SUM(E137)</f>
        <v>13000</v>
      </c>
      <c r="F139" s="3">
        <f>SUM(F137)</f>
        <v>0</v>
      </c>
    </row>
    <row r="141" spans="1:6" x14ac:dyDescent="0.25">
      <c r="A141" s="2" t="s">
        <v>74</v>
      </c>
    </row>
    <row r="142" spans="1:6" x14ac:dyDescent="0.25">
      <c r="A142" t="s">
        <v>26</v>
      </c>
      <c r="B142" t="s">
        <v>75</v>
      </c>
      <c r="C142" s="1">
        <v>500</v>
      </c>
      <c r="D142" s="1">
        <v>500</v>
      </c>
      <c r="E142" s="1">
        <v>500</v>
      </c>
      <c r="F142" s="1"/>
    </row>
    <row r="144" spans="1:6" x14ac:dyDescent="0.25">
      <c r="A144" t="s">
        <v>5</v>
      </c>
      <c r="B144" t="s">
        <v>76</v>
      </c>
      <c r="C144" s="1">
        <v>4250</v>
      </c>
      <c r="D144" s="1">
        <v>4000</v>
      </c>
      <c r="E144" s="1">
        <v>4000</v>
      </c>
      <c r="F144" s="1"/>
    </row>
    <row r="145" spans="1:6" x14ac:dyDescent="0.25">
      <c r="A145" t="s">
        <v>7</v>
      </c>
    </row>
    <row r="147" spans="1:6" x14ac:dyDescent="0.25">
      <c r="A147" s="2" t="s">
        <v>8</v>
      </c>
      <c r="C147" s="3">
        <f>SUM(C142:C144)</f>
        <v>4750</v>
      </c>
      <c r="D147" s="3">
        <f>SUM(D142:D144)</f>
        <v>4500</v>
      </c>
      <c r="E147" s="3">
        <f>SUM(E142:E144)</f>
        <v>4500</v>
      </c>
      <c r="F147" s="3">
        <f>SUM(F142:F144)</f>
        <v>0</v>
      </c>
    </row>
    <row r="149" spans="1:6" x14ac:dyDescent="0.25">
      <c r="A149" s="2" t="s">
        <v>77</v>
      </c>
    </row>
    <row r="150" spans="1:6" x14ac:dyDescent="0.25">
      <c r="A150" t="s">
        <v>2</v>
      </c>
      <c r="B150" t="s">
        <v>78</v>
      </c>
      <c r="C150" s="1">
        <v>38272</v>
      </c>
      <c r="D150" s="1">
        <v>39420</v>
      </c>
      <c r="E150" s="1">
        <v>39420</v>
      </c>
      <c r="F150" s="1"/>
    </row>
    <row r="151" spans="1:6" x14ac:dyDescent="0.25">
      <c r="A151" t="s">
        <v>4</v>
      </c>
    </row>
    <row r="152" spans="1:6" x14ac:dyDescent="0.25">
      <c r="A152" t="s">
        <v>26</v>
      </c>
      <c r="B152" t="s">
        <v>79</v>
      </c>
      <c r="C152" s="1">
        <v>1000</v>
      </c>
      <c r="D152" s="1">
        <v>1000</v>
      </c>
      <c r="E152" s="1">
        <v>1000</v>
      </c>
      <c r="F152" s="1"/>
    </row>
    <row r="154" spans="1:6" x14ac:dyDescent="0.25">
      <c r="A154" t="s">
        <v>5</v>
      </c>
      <c r="B154" t="s">
        <v>80</v>
      </c>
      <c r="C154" s="1">
        <v>5500</v>
      </c>
      <c r="D154" s="1">
        <v>5500</v>
      </c>
      <c r="E154" s="1">
        <v>5500</v>
      </c>
      <c r="F154" s="1"/>
    </row>
    <row r="155" spans="1:6" x14ac:dyDescent="0.25">
      <c r="A155" t="s">
        <v>7</v>
      </c>
    </row>
    <row r="156" spans="1:6" x14ac:dyDescent="0.25">
      <c r="A156" t="s">
        <v>13</v>
      </c>
      <c r="B156" t="s">
        <v>81</v>
      </c>
      <c r="C156" s="1">
        <v>15600</v>
      </c>
      <c r="D156" s="1">
        <v>16068</v>
      </c>
      <c r="E156" s="1">
        <v>16068</v>
      </c>
      <c r="F156" s="1"/>
    </row>
    <row r="158" spans="1:6" x14ac:dyDescent="0.25">
      <c r="A158" t="s">
        <v>82</v>
      </c>
      <c r="B158" t="s">
        <v>83</v>
      </c>
      <c r="C158" s="1">
        <v>2000</v>
      </c>
      <c r="D158" s="1">
        <v>2000</v>
      </c>
      <c r="E158" s="1">
        <v>2000</v>
      </c>
      <c r="F158" s="1"/>
    </row>
    <row r="159" spans="1:6" x14ac:dyDescent="0.25">
      <c r="A159" t="s">
        <v>84</v>
      </c>
    </row>
    <row r="160" spans="1:6" x14ac:dyDescent="0.25">
      <c r="A160" s="2" t="s">
        <v>8</v>
      </c>
      <c r="C160" s="3">
        <f>SUM(C150:C158)</f>
        <v>62372</v>
      </c>
      <c r="D160" s="3">
        <f>SUM(D150:D158)</f>
        <v>63988</v>
      </c>
      <c r="E160" s="3">
        <f>SUM(E150:E158)</f>
        <v>63988</v>
      </c>
      <c r="F160" s="3">
        <f>SUM(F150:F158)</f>
        <v>0</v>
      </c>
    </row>
    <row r="162" spans="1:6" x14ac:dyDescent="0.25">
      <c r="A162" s="4" t="s">
        <v>337</v>
      </c>
    </row>
    <row r="163" spans="1:6" x14ac:dyDescent="0.25">
      <c r="A163" s="2" t="s">
        <v>71</v>
      </c>
      <c r="C163" s="3">
        <f>SUM(C160,C147,C139)</f>
        <v>80122</v>
      </c>
      <c r="D163" s="3">
        <f>SUM(D160,D147,D139)</f>
        <v>81488</v>
      </c>
      <c r="E163" s="3">
        <f>SUM(E160,E147,E139)</f>
        <v>81488</v>
      </c>
      <c r="F163" s="3">
        <f>SUM(F160,F147,F139)</f>
        <v>0</v>
      </c>
    </row>
    <row r="164" spans="1:6" x14ac:dyDescent="0.25">
      <c r="A164" s="2"/>
      <c r="C164" s="3"/>
      <c r="D164" s="3"/>
      <c r="E164" s="3"/>
      <c r="F164" s="3"/>
    </row>
    <row r="165" spans="1:6" x14ac:dyDescent="0.25">
      <c r="A165" s="2"/>
      <c r="C165" s="3"/>
      <c r="D165" s="3"/>
      <c r="E165" s="3"/>
      <c r="F165" s="3"/>
    </row>
    <row r="175" spans="1:6" x14ac:dyDescent="0.25">
      <c r="A175" s="4" t="s">
        <v>85</v>
      </c>
    </row>
    <row r="177" spans="1:6" x14ac:dyDescent="0.25">
      <c r="A177" s="2" t="s">
        <v>86</v>
      </c>
    </row>
    <row r="178" spans="1:6" x14ac:dyDescent="0.25">
      <c r="A178" t="s">
        <v>2</v>
      </c>
      <c r="B178" t="s">
        <v>87</v>
      </c>
      <c r="C178" s="1">
        <v>600</v>
      </c>
      <c r="D178" s="1">
        <v>600</v>
      </c>
      <c r="E178" s="1">
        <v>600</v>
      </c>
      <c r="F178" s="1"/>
    </row>
    <row r="179" spans="1:6" x14ac:dyDescent="0.25">
      <c r="A179" t="s">
        <v>4</v>
      </c>
    </row>
    <row r="180" spans="1:6" x14ac:dyDescent="0.25">
      <c r="A180" s="2" t="s">
        <v>8</v>
      </c>
      <c r="C180" s="3">
        <f>SUM(C178)</f>
        <v>600</v>
      </c>
      <c r="D180" s="3">
        <f>SUM(D178)</f>
        <v>600</v>
      </c>
      <c r="E180" s="3">
        <f>SUM(E178)</f>
        <v>600</v>
      </c>
      <c r="F180" s="3">
        <f>SUM(F178)</f>
        <v>0</v>
      </c>
    </row>
    <row r="182" spans="1:6" x14ac:dyDescent="0.25">
      <c r="A182" s="2" t="s">
        <v>88</v>
      </c>
    </row>
    <row r="183" spans="1:6" x14ac:dyDescent="0.25">
      <c r="A183" t="s">
        <v>5</v>
      </c>
      <c r="B183" t="s">
        <v>89</v>
      </c>
      <c r="C183" s="1">
        <v>20000</v>
      </c>
      <c r="D183" s="1">
        <v>20000</v>
      </c>
      <c r="E183" s="1">
        <v>20000</v>
      </c>
      <c r="F183" s="1"/>
    </row>
    <row r="184" spans="1:6" x14ac:dyDescent="0.25">
      <c r="A184" t="s">
        <v>7</v>
      </c>
    </row>
    <row r="185" spans="1:6" x14ac:dyDescent="0.25">
      <c r="A185" s="2" t="s">
        <v>8</v>
      </c>
      <c r="C185" s="3">
        <f>SUM(C183)</f>
        <v>20000</v>
      </c>
      <c r="D185" s="3">
        <f>SUM(D183)</f>
        <v>20000</v>
      </c>
      <c r="E185" s="3">
        <f>SUM(E183)</f>
        <v>20000</v>
      </c>
      <c r="F185" s="3">
        <f>SUM(F183)</f>
        <v>0</v>
      </c>
    </row>
    <row r="187" spans="1:6" x14ac:dyDescent="0.25">
      <c r="A187" s="4" t="s">
        <v>90</v>
      </c>
    </row>
    <row r="188" spans="1:6" x14ac:dyDescent="0.25">
      <c r="A188" s="2" t="s">
        <v>71</v>
      </c>
      <c r="C188" s="3">
        <f>SUM(C185,C180)</f>
        <v>20600</v>
      </c>
      <c r="D188" s="3">
        <f>SUM(D185,D180)</f>
        <v>20600</v>
      </c>
      <c r="E188" s="3">
        <f>SUM(E185,E180)</f>
        <v>20600</v>
      </c>
      <c r="F188" s="3">
        <f>SUM(F185,F180)</f>
        <v>0</v>
      </c>
    </row>
    <row r="190" spans="1:6" x14ac:dyDescent="0.25">
      <c r="A190" s="4" t="s">
        <v>91</v>
      </c>
    </row>
    <row r="192" spans="1:6" x14ac:dyDescent="0.25">
      <c r="A192" s="2" t="s">
        <v>92</v>
      </c>
    </row>
    <row r="193" spans="1:6" x14ac:dyDescent="0.25">
      <c r="A193" t="s">
        <v>2</v>
      </c>
      <c r="B193" t="s">
        <v>93</v>
      </c>
      <c r="C193" s="1">
        <v>54817</v>
      </c>
      <c r="D193" s="1">
        <v>56162</v>
      </c>
      <c r="E193" s="1">
        <v>57558</v>
      </c>
      <c r="F193" s="1"/>
    </row>
    <row r="194" spans="1:6" x14ac:dyDescent="0.25">
      <c r="A194" t="s">
        <v>4</v>
      </c>
    </row>
    <row r="195" spans="1:6" x14ac:dyDescent="0.25">
      <c r="A195" t="s">
        <v>5</v>
      </c>
      <c r="B195" t="s">
        <v>94</v>
      </c>
      <c r="C195" s="1">
        <v>1400</v>
      </c>
      <c r="D195" s="1">
        <v>1400</v>
      </c>
      <c r="E195" s="1">
        <v>1400</v>
      </c>
      <c r="F195" s="1"/>
    </row>
    <row r="196" spans="1:6" x14ac:dyDescent="0.25">
      <c r="A196" t="s">
        <v>7</v>
      </c>
    </row>
    <row r="197" spans="1:6" x14ac:dyDescent="0.25">
      <c r="A197" s="2" t="s">
        <v>8</v>
      </c>
      <c r="C197" s="3">
        <f>SUM(C193:C195)</f>
        <v>56217</v>
      </c>
      <c r="D197" s="3">
        <f>SUM(D193:D195)</f>
        <v>57562</v>
      </c>
      <c r="E197" s="3">
        <f>SUM(E193:E195)</f>
        <v>58958</v>
      </c>
      <c r="F197" s="3">
        <f>SUM(F193:F195)</f>
        <v>0</v>
      </c>
    </row>
    <row r="199" spans="1:6" x14ac:dyDescent="0.25">
      <c r="A199" s="2" t="s">
        <v>95</v>
      </c>
    </row>
    <row r="200" spans="1:6" x14ac:dyDescent="0.25">
      <c r="A200" t="s">
        <v>5</v>
      </c>
      <c r="B200" t="s">
        <v>96</v>
      </c>
      <c r="C200" s="1">
        <v>15000</v>
      </c>
      <c r="D200" s="1">
        <v>15000</v>
      </c>
      <c r="E200" s="1">
        <v>15000</v>
      </c>
      <c r="F200" s="1"/>
    </row>
    <row r="201" spans="1:6" x14ac:dyDescent="0.25">
      <c r="A201" t="s">
        <v>7</v>
      </c>
    </row>
    <row r="202" spans="1:6" x14ac:dyDescent="0.25">
      <c r="A202" s="2" t="s">
        <v>8</v>
      </c>
      <c r="C202" s="3">
        <f>SUM(C200)</f>
        <v>15000</v>
      </c>
      <c r="D202" s="3">
        <f>SUM(D200)</f>
        <v>15000</v>
      </c>
      <c r="E202" s="3">
        <f>SUM(E200)</f>
        <v>15000</v>
      </c>
      <c r="F202" s="3">
        <f>SUM(F200)</f>
        <v>0</v>
      </c>
    </row>
    <row r="204" spans="1:6" x14ac:dyDescent="0.25">
      <c r="A204" s="2" t="s">
        <v>97</v>
      </c>
    </row>
    <row r="205" spans="1:6" x14ac:dyDescent="0.25">
      <c r="A205" t="s">
        <v>5</v>
      </c>
      <c r="B205" t="s">
        <v>98</v>
      </c>
      <c r="C205" s="1">
        <v>6000</v>
      </c>
      <c r="D205" s="7">
        <v>3000</v>
      </c>
      <c r="E205" s="1">
        <v>3000</v>
      </c>
      <c r="F205" s="1"/>
    </row>
    <row r="206" spans="1:6" x14ac:dyDescent="0.25">
      <c r="A206" t="s">
        <v>7</v>
      </c>
    </row>
    <row r="207" spans="1:6" x14ac:dyDescent="0.25">
      <c r="A207" s="2" t="s">
        <v>8</v>
      </c>
      <c r="C207" s="3">
        <f>SUM(C205)</f>
        <v>6000</v>
      </c>
      <c r="D207" s="3">
        <f>SUM(D205)</f>
        <v>3000</v>
      </c>
      <c r="E207" s="3">
        <f>SUM(E205)</f>
        <v>3000</v>
      </c>
      <c r="F207" s="3">
        <f>SUM(F205)</f>
        <v>0</v>
      </c>
    </row>
    <row r="209" spans="1:6" x14ac:dyDescent="0.25">
      <c r="A209" s="2" t="s">
        <v>99</v>
      </c>
    </row>
    <row r="210" spans="1:6" x14ac:dyDescent="0.25">
      <c r="A210" t="s">
        <v>5</v>
      </c>
      <c r="B210" t="s">
        <v>100</v>
      </c>
      <c r="C210" s="1">
        <v>1000</v>
      </c>
      <c r="D210" s="1">
        <v>1000</v>
      </c>
      <c r="E210" s="1">
        <v>1000</v>
      </c>
      <c r="F210" s="1"/>
    </row>
    <row r="211" spans="1:6" x14ac:dyDescent="0.25">
      <c r="A211" t="s">
        <v>7</v>
      </c>
    </row>
    <row r="212" spans="1:6" x14ac:dyDescent="0.25">
      <c r="A212" s="2" t="s">
        <v>8</v>
      </c>
      <c r="C212" s="3">
        <f>SUM(C210)</f>
        <v>1000</v>
      </c>
      <c r="D212" s="3">
        <f>SUM(D210)</f>
        <v>1000</v>
      </c>
      <c r="E212" s="3">
        <f>SUM(E210)</f>
        <v>1000</v>
      </c>
      <c r="F212" s="3">
        <f>SUM(F210)</f>
        <v>0</v>
      </c>
    </row>
    <row r="214" spans="1:6" x14ac:dyDescent="0.25">
      <c r="A214" s="4" t="s">
        <v>91</v>
      </c>
    </row>
    <row r="215" spans="1:6" x14ac:dyDescent="0.25">
      <c r="A215" s="2" t="s">
        <v>71</v>
      </c>
      <c r="C215" s="3">
        <f>SUM(C212,C207,C202,C197)</f>
        <v>78217</v>
      </c>
      <c r="D215" s="3">
        <f>SUM(D212,D207,D202,D197)</f>
        <v>76562</v>
      </c>
      <c r="E215" s="3">
        <f>SUM(E212,E207,E202,E197)</f>
        <v>77958</v>
      </c>
      <c r="F215" s="3">
        <f>SUM(F212,F207,F202,F197)</f>
        <v>0</v>
      </c>
    </row>
    <row r="216" spans="1:6" x14ac:dyDescent="0.25">
      <c r="A216" s="4" t="s">
        <v>101</v>
      </c>
    </row>
    <row r="217" spans="1:6" x14ac:dyDescent="0.25">
      <c r="A217" s="2" t="s">
        <v>102</v>
      </c>
    </row>
    <row r="218" spans="1:6" x14ac:dyDescent="0.25">
      <c r="A218" t="s">
        <v>5</v>
      </c>
      <c r="B218" t="s">
        <v>103</v>
      </c>
      <c r="C218" s="1">
        <v>1500</v>
      </c>
      <c r="D218" s="1">
        <v>1600</v>
      </c>
      <c r="E218" s="1">
        <v>1600</v>
      </c>
      <c r="F218" s="1"/>
    </row>
    <row r="219" spans="1:6" x14ac:dyDescent="0.25">
      <c r="A219" t="s">
        <v>7</v>
      </c>
    </row>
    <row r="220" spans="1:6" x14ac:dyDescent="0.25">
      <c r="A220" s="2" t="s">
        <v>8</v>
      </c>
      <c r="C220" s="3">
        <f>SUM(C218)</f>
        <v>1500</v>
      </c>
      <c r="D220" s="3">
        <f>SUM(D218)</f>
        <v>1600</v>
      </c>
      <c r="E220" s="3">
        <f>SUM(E218)</f>
        <v>1600</v>
      </c>
      <c r="F220" s="3">
        <f>SUM(F218)</f>
        <v>0</v>
      </c>
    </row>
    <row r="222" spans="1:6" x14ac:dyDescent="0.25">
      <c r="A222" s="2" t="s">
        <v>104</v>
      </c>
    </row>
    <row r="223" spans="1:6" x14ac:dyDescent="0.25">
      <c r="A223" t="s">
        <v>105</v>
      </c>
      <c r="B223" t="s">
        <v>106</v>
      </c>
      <c r="C223" s="1">
        <v>0</v>
      </c>
      <c r="D223" s="1">
        <v>0</v>
      </c>
      <c r="E223" s="1">
        <v>0</v>
      </c>
      <c r="F223" s="1"/>
    </row>
    <row r="224" spans="1:6" x14ac:dyDescent="0.25">
      <c r="A224" t="s">
        <v>107</v>
      </c>
    </row>
    <row r="225" spans="1:6" x14ac:dyDescent="0.25">
      <c r="A225" t="s">
        <v>108</v>
      </c>
      <c r="B225" t="s">
        <v>109</v>
      </c>
      <c r="C225" s="1">
        <v>0</v>
      </c>
      <c r="D225" s="1">
        <v>0</v>
      </c>
      <c r="E225" s="1">
        <v>0</v>
      </c>
      <c r="F225" s="1"/>
    </row>
    <row r="226" spans="1:6" x14ac:dyDescent="0.25">
      <c r="A226" s="2" t="s">
        <v>8</v>
      </c>
      <c r="C226" s="3">
        <f>SUM(C223:C225)</f>
        <v>0</v>
      </c>
      <c r="D226" s="3">
        <f>SUM(D223:D225)</f>
        <v>0</v>
      </c>
      <c r="E226" s="3">
        <f>SUM(E223:E225)</f>
        <v>0</v>
      </c>
      <c r="F226" s="3">
        <f>SUM(F223:F225)</f>
        <v>0</v>
      </c>
    </row>
    <row r="228" spans="1:6" x14ac:dyDescent="0.25">
      <c r="A228" s="4" t="s">
        <v>110</v>
      </c>
    </row>
    <row r="229" spans="1:6" x14ac:dyDescent="0.25">
      <c r="A229" s="2" t="s">
        <v>71</v>
      </c>
      <c r="C229" s="3">
        <f>SUM(C220,C226)</f>
        <v>1500</v>
      </c>
      <c r="D229" s="3">
        <f>SUM(D220,D226)</f>
        <v>1600</v>
      </c>
      <c r="E229" s="3">
        <f>SUM(E220,E226)</f>
        <v>1600</v>
      </c>
      <c r="F229" s="3">
        <f>SUM(F220,F226)</f>
        <v>0</v>
      </c>
    </row>
    <row r="231" spans="1:6" x14ac:dyDescent="0.25">
      <c r="A231" s="4" t="s">
        <v>111</v>
      </c>
    </row>
    <row r="232" spans="1:6" x14ac:dyDescent="0.25">
      <c r="A232" s="2" t="s">
        <v>112</v>
      </c>
    </row>
    <row r="233" spans="1:6" x14ac:dyDescent="0.25">
      <c r="A233" t="s">
        <v>113</v>
      </c>
      <c r="B233" t="s">
        <v>114</v>
      </c>
      <c r="C233" s="1">
        <v>7000</v>
      </c>
      <c r="D233" s="1">
        <v>9000</v>
      </c>
      <c r="E233" s="1">
        <v>8000</v>
      </c>
      <c r="F233" s="1"/>
    </row>
    <row r="234" spans="1:6" x14ac:dyDescent="0.25">
      <c r="A234" t="s">
        <v>2</v>
      </c>
    </row>
    <row r="235" spans="1:6" x14ac:dyDescent="0.25">
      <c r="A235" t="s">
        <v>26</v>
      </c>
      <c r="B235" t="s">
        <v>115</v>
      </c>
      <c r="C235" s="1">
        <v>7000</v>
      </c>
      <c r="D235" s="1">
        <v>5000</v>
      </c>
      <c r="E235" s="1">
        <v>5000</v>
      </c>
      <c r="F235" s="1"/>
    </row>
    <row r="237" spans="1:6" x14ac:dyDescent="0.25">
      <c r="A237" t="s">
        <v>5</v>
      </c>
      <c r="B237" t="s">
        <v>116</v>
      </c>
      <c r="C237" s="1">
        <v>3500</v>
      </c>
      <c r="D237" s="1">
        <v>12000</v>
      </c>
      <c r="E237" s="1">
        <v>12000</v>
      </c>
      <c r="F237" s="1"/>
    </row>
    <row r="238" spans="1:6" x14ac:dyDescent="0.25">
      <c r="A238" t="s">
        <v>7</v>
      </c>
    </row>
    <row r="239" spans="1:6" x14ac:dyDescent="0.25">
      <c r="A239" s="2" t="s">
        <v>8</v>
      </c>
      <c r="C239" s="3">
        <f>SUM(C233:C237)</f>
        <v>17500</v>
      </c>
      <c r="D239" s="3">
        <f>SUM(D233:D237)</f>
        <v>26000</v>
      </c>
      <c r="E239" s="3">
        <f>SUM(E233:E237)</f>
        <v>25000</v>
      </c>
      <c r="F239" s="3">
        <f>SUM(F233:F237)</f>
        <v>0</v>
      </c>
    </row>
    <row r="241" spans="1:6" x14ac:dyDescent="0.25">
      <c r="A241" s="2" t="s">
        <v>117</v>
      </c>
    </row>
    <row r="242" spans="1:6" x14ac:dyDescent="0.25">
      <c r="A242" t="s">
        <v>5</v>
      </c>
      <c r="B242" t="s">
        <v>118</v>
      </c>
      <c r="C242" s="1">
        <v>3000</v>
      </c>
      <c r="D242" s="1">
        <v>3000</v>
      </c>
      <c r="E242" s="1">
        <v>3000</v>
      </c>
      <c r="F242" s="1"/>
    </row>
    <row r="243" spans="1:6" x14ac:dyDescent="0.25">
      <c r="A243" t="s">
        <v>7</v>
      </c>
    </row>
    <row r="244" spans="1:6" x14ac:dyDescent="0.25">
      <c r="A244" s="2" t="s">
        <v>8</v>
      </c>
      <c r="C244" s="3">
        <f>SUM(C242)</f>
        <v>3000</v>
      </c>
      <c r="D244" s="3">
        <f>SUM(D242)</f>
        <v>3000</v>
      </c>
      <c r="E244" s="3">
        <f>SUM(E242)</f>
        <v>3000</v>
      </c>
      <c r="F244" s="3">
        <f>SUM(F242)</f>
        <v>0</v>
      </c>
    </row>
    <row r="246" spans="1:6" x14ac:dyDescent="0.25">
      <c r="A246" s="2" t="s">
        <v>119</v>
      </c>
    </row>
    <row r="247" spans="1:6" x14ac:dyDescent="0.25">
      <c r="A247" t="s">
        <v>5</v>
      </c>
      <c r="B247" t="s">
        <v>120</v>
      </c>
      <c r="C247" s="1">
        <v>10000</v>
      </c>
      <c r="D247" s="1">
        <v>20000</v>
      </c>
      <c r="E247" s="1">
        <v>20000</v>
      </c>
      <c r="F247" s="1"/>
    </row>
    <row r="248" spans="1:6" x14ac:dyDescent="0.25">
      <c r="A248" t="s">
        <v>7</v>
      </c>
    </row>
    <row r="249" spans="1:6" x14ac:dyDescent="0.25">
      <c r="A249" s="2" t="s">
        <v>8</v>
      </c>
      <c r="C249" s="3">
        <f>SUM(C247)</f>
        <v>10000</v>
      </c>
      <c r="D249" s="3">
        <f>SUM(D247)</f>
        <v>20000</v>
      </c>
      <c r="E249" s="3">
        <f>SUM(E247)</f>
        <v>20000</v>
      </c>
      <c r="F249" s="3">
        <f>SUM(F247)</f>
        <v>0</v>
      </c>
    </row>
    <row r="251" spans="1:6" x14ac:dyDescent="0.25">
      <c r="A251" s="2" t="s">
        <v>121</v>
      </c>
    </row>
    <row r="252" spans="1:6" x14ac:dyDescent="0.25">
      <c r="A252" t="s">
        <v>5</v>
      </c>
      <c r="B252" t="s">
        <v>122</v>
      </c>
      <c r="C252" s="1">
        <v>250</v>
      </c>
      <c r="D252" s="1">
        <v>500</v>
      </c>
      <c r="E252" s="1">
        <v>500</v>
      </c>
      <c r="F252" s="1"/>
    </row>
    <row r="253" spans="1:6" x14ac:dyDescent="0.25">
      <c r="A253" t="s">
        <v>7</v>
      </c>
    </row>
    <row r="254" spans="1:6" x14ac:dyDescent="0.25">
      <c r="A254" s="2" t="s">
        <v>8</v>
      </c>
      <c r="C254" s="3">
        <f>SUM(C252)</f>
        <v>250</v>
      </c>
      <c r="D254" s="3">
        <f>SUM(D252)</f>
        <v>500</v>
      </c>
      <c r="E254" s="3">
        <f>SUM(E252)</f>
        <v>500</v>
      </c>
      <c r="F254" s="3">
        <f>SUM(F252)</f>
        <v>0</v>
      </c>
    </row>
    <row r="256" spans="1:6" x14ac:dyDescent="0.25">
      <c r="A256" s="4" t="s">
        <v>111</v>
      </c>
    </row>
    <row r="257" spans="1:6" x14ac:dyDescent="0.25">
      <c r="A257" s="2" t="s">
        <v>71</v>
      </c>
      <c r="C257" s="3">
        <f>SUM(C254,C249,C244,C239)</f>
        <v>30750</v>
      </c>
      <c r="D257" s="3">
        <f>SUM(D254,D249,D244,D239)</f>
        <v>49500</v>
      </c>
      <c r="E257" s="3">
        <f>SUM(E254,E249,E244,E239)</f>
        <v>48500</v>
      </c>
      <c r="F257" s="3">
        <f>SUM(F254,F249,F244,F239)</f>
        <v>0</v>
      </c>
    </row>
    <row r="259" spans="1:6" x14ac:dyDescent="0.25">
      <c r="A259" s="4" t="s">
        <v>123</v>
      </c>
    </row>
    <row r="261" spans="1:6" x14ac:dyDescent="0.25">
      <c r="A261" s="2" t="s">
        <v>124</v>
      </c>
    </row>
    <row r="262" spans="1:6" x14ac:dyDescent="0.25">
      <c r="A262" t="s">
        <v>5</v>
      </c>
      <c r="B262" t="s">
        <v>125</v>
      </c>
      <c r="C262" s="1">
        <v>15000</v>
      </c>
      <c r="D262" s="1">
        <v>17000</v>
      </c>
      <c r="E262" s="1">
        <v>18000</v>
      </c>
      <c r="F262" s="1"/>
    </row>
    <row r="263" spans="1:6" x14ac:dyDescent="0.25">
      <c r="A263" t="s">
        <v>7</v>
      </c>
    </row>
    <row r="264" spans="1:6" x14ac:dyDescent="0.25">
      <c r="A264" s="2" t="s">
        <v>8</v>
      </c>
      <c r="C264" s="3">
        <f>SUM(C262)</f>
        <v>15000</v>
      </c>
      <c r="D264" s="3">
        <f>SUM(D262)</f>
        <v>17000</v>
      </c>
      <c r="E264" s="3">
        <f>SUM(E262)</f>
        <v>18000</v>
      </c>
      <c r="F264" s="3">
        <f>SUM(F262)</f>
        <v>0</v>
      </c>
    </row>
    <row r="266" spans="1:6" x14ac:dyDescent="0.25">
      <c r="A266" s="2" t="s">
        <v>126</v>
      </c>
    </row>
    <row r="267" spans="1:6" x14ac:dyDescent="0.25">
      <c r="A267" t="s">
        <v>5</v>
      </c>
      <c r="B267" t="s">
        <v>127</v>
      </c>
      <c r="C267" s="1">
        <v>5000</v>
      </c>
      <c r="D267" s="1">
        <v>5000</v>
      </c>
      <c r="E267" s="1">
        <v>6000</v>
      </c>
      <c r="F267" s="1"/>
    </row>
    <row r="268" spans="1:6" x14ac:dyDescent="0.25">
      <c r="A268" t="s">
        <v>7</v>
      </c>
    </row>
    <row r="269" spans="1:6" x14ac:dyDescent="0.25">
      <c r="A269" s="2" t="s">
        <v>8</v>
      </c>
      <c r="C269" s="3">
        <f>SUM(C267)</f>
        <v>5000</v>
      </c>
      <c r="D269" s="8">
        <f>SUM(D267)</f>
        <v>5000</v>
      </c>
      <c r="E269" s="3">
        <f>SUM(E267)</f>
        <v>6000</v>
      </c>
      <c r="F269" s="3">
        <f>SUM(F267)</f>
        <v>0</v>
      </c>
    </row>
    <row r="271" spans="1:6" x14ac:dyDescent="0.25">
      <c r="A271" s="2" t="s">
        <v>128</v>
      </c>
    </row>
    <row r="272" spans="1:6" x14ac:dyDescent="0.25">
      <c r="A272" t="s">
        <v>5</v>
      </c>
      <c r="B272" t="s">
        <v>129</v>
      </c>
      <c r="C272" s="1">
        <v>3500</v>
      </c>
      <c r="D272" s="1">
        <v>3500</v>
      </c>
      <c r="E272" s="1">
        <v>3500</v>
      </c>
      <c r="F272" s="1"/>
    </row>
    <row r="273" spans="1:6" x14ac:dyDescent="0.25">
      <c r="A273" t="s">
        <v>7</v>
      </c>
    </row>
    <row r="274" spans="1:6" x14ac:dyDescent="0.25">
      <c r="A274" s="2" t="s">
        <v>8</v>
      </c>
      <c r="C274" s="3">
        <f>SUM(C272)</f>
        <v>3500</v>
      </c>
      <c r="D274" s="3">
        <f>SUM(D272)</f>
        <v>3500</v>
      </c>
      <c r="E274" s="3">
        <f>SUM(E272)</f>
        <v>3500</v>
      </c>
      <c r="F274" s="3">
        <f>SUM(F272)</f>
        <v>0</v>
      </c>
    </row>
    <row r="276" spans="1:6" x14ac:dyDescent="0.25">
      <c r="A276" s="2" t="s">
        <v>130</v>
      </c>
    </row>
    <row r="277" spans="1:6" x14ac:dyDescent="0.25">
      <c r="A277" t="s">
        <v>5</v>
      </c>
      <c r="B277" t="s">
        <v>131</v>
      </c>
      <c r="C277" s="1">
        <v>22000</v>
      </c>
      <c r="D277" s="1">
        <v>22000</v>
      </c>
      <c r="E277" s="1">
        <v>22000</v>
      </c>
      <c r="F277" s="1"/>
    </row>
    <row r="278" spans="1:6" x14ac:dyDescent="0.25">
      <c r="A278" t="s">
        <v>7</v>
      </c>
    </row>
    <row r="279" spans="1:6" x14ac:dyDescent="0.25">
      <c r="A279" s="2" t="s">
        <v>8</v>
      </c>
      <c r="C279" s="3">
        <f>SUM(C277)</f>
        <v>22000</v>
      </c>
      <c r="D279" s="3">
        <f>SUM(D277)</f>
        <v>22000</v>
      </c>
      <c r="E279" s="3">
        <f>SUM(E277)</f>
        <v>22000</v>
      </c>
      <c r="F279" s="3">
        <f>SUM(F277)</f>
        <v>0</v>
      </c>
    </row>
    <row r="281" spans="1:6" x14ac:dyDescent="0.25">
      <c r="A281" s="4" t="s">
        <v>132</v>
      </c>
    </row>
    <row r="282" spans="1:6" x14ac:dyDescent="0.25">
      <c r="A282" s="2" t="s">
        <v>71</v>
      </c>
      <c r="C282" s="3">
        <f>SUM(C279,C274,C269,C264)</f>
        <v>45500</v>
      </c>
      <c r="D282" s="3">
        <f>SUM(D279,D274,D269,D264)</f>
        <v>47500</v>
      </c>
      <c r="E282" s="3">
        <f>SUM(E279,E274,E269,E264)</f>
        <v>49500</v>
      </c>
      <c r="F282" s="3">
        <f>SUM(F279,F274,F269,F264)</f>
        <v>0</v>
      </c>
    </row>
    <row r="283" spans="1:6" x14ac:dyDescent="0.25">
      <c r="A283" s="2"/>
      <c r="C283" s="3"/>
      <c r="D283" s="3"/>
      <c r="E283" s="3"/>
      <c r="F283" s="3"/>
    </row>
    <row r="284" spans="1:6" x14ac:dyDescent="0.25">
      <c r="A284" s="4" t="s">
        <v>133</v>
      </c>
    </row>
    <row r="285" spans="1:6" x14ac:dyDescent="0.25">
      <c r="A285" s="2" t="s">
        <v>134</v>
      </c>
    </row>
    <row r="286" spans="1:6" x14ac:dyDescent="0.25">
      <c r="A286" t="s">
        <v>135</v>
      </c>
      <c r="B286" t="s">
        <v>136</v>
      </c>
      <c r="C286" s="1">
        <v>22920</v>
      </c>
      <c r="D286" s="1">
        <v>24000</v>
      </c>
      <c r="E286" s="1">
        <v>24000</v>
      </c>
      <c r="F286" s="1"/>
    </row>
    <row r="287" spans="1:6" x14ac:dyDescent="0.25">
      <c r="A287" t="s">
        <v>137</v>
      </c>
    </row>
    <row r="288" spans="1:6" x14ac:dyDescent="0.25">
      <c r="A288" t="s">
        <v>138</v>
      </c>
      <c r="B288" t="s">
        <v>139</v>
      </c>
      <c r="C288" s="1">
        <v>18200</v>
      </c>
      <c r="D288" s="1">
        <v>18800</v>
      </c>
      <c r="E288" s="1">
        <v>18800</v>
      </c>
      <c r="F288" s="1"/>
    </row>
    <row r="289" spans="1:6" x14ac:dyDescent="0.25">
      <c r="A289" t="s">
        <v>140</v>
      </c>
    </row>
    <row r="290" spans="1:6" x14ac:dyDescent="0.25">
      <c r="A290" t="s">
        <v>141</v>
      </c>
      <c r="B290" t="s">
        <v>142</v>
      </c>
      <c r="C290" s="1">
        <v>4200</v>
      </c>
      <c r="D290" s="1">
        <v>4400</v>
      </c>
      <c r="E290" s="1">
        <v>4400</v>
      </c>
      <c r="F290" s="1"/>
    </row>
    <row r="291" spans="1:6" x14ac:dyDescent="0.25">
      <c r="A291" t="s">
        <v>143</v>
      </c>
      <c r="B291" t="s">
        <v>144</v>
      </c>
      <c r="C291" s="1">
        <v>700</v>
      </c>
      <c r="D291" s="1">
        <v>700</v>
      </c>
      <c r="E291" s="1">
        <v>700</v>
      </c>
      <c r="F291" s="1"/>
    </row>
    <row r="292" spans="1:6" x14ac:dyDescent="0.25">
      <c r="A292" t="s">
        <v>53</v>
      </c>
    </row>
    <row r="293" spans="1:6" x14ac:dyDescent="0.25">
      <c r="A293" s="4" t="s">
        <v>134</v>
      </c>
    </row>
    <row r="294" spans="1:6" x14ac:dyDescent="0.25">
      <c r="A294" s="2" t="s">
        <v>145</v>
      </c>
      <c r="C294" s="3">
        <f>SUM(C286:C291)</f>
        <v>46020</v>
      </c>
      <c r="D294" s="3">
        <f>SUM(D286:D291)</f>
        <v>47900</v>
      </c>
      <c r="E294" s="3">
        <f>SUM(E286:E291)</f>
        <v>47900</v>
      </c>
      <c r="F294" s="3">
        <f>SUM(F286:F291)</f>
        <v>0</v>
      </c>
    </row>
    <row r="297" spans="1:6" x14ac:dyDescent="0.25">
      <c r="A297" s="4" t="s">
        <v>146</v>
      </c>
    </row>
    <row r="298" spans="1:6" x14ac:dyDescent="0.25">
      <c r="A298" s="4" t="s">
        <v>147</v>
      </c>
    </row>
    <row r="299" spans="1:6" x14ac:dyDescent="0.25">
      <c r="A299" s="2" t="s">
        <v>148</v>
      </c>
      <c r="C299" s="3">
        <f>SUM(C294,C282,C257,C229,C215,C188,C163,C123)</f>
        <v>744689</v>
      </c>
      <c r="D299" s="3">
        <f>SUM(D294,D282,D257,D229,D215,D188,D163,D123)</f>
        <v>792696</v>
      </c>
      <c r="E299" s="3">
        <f>SUM(E294,E282,E257,E229,E215,E188,E163,E123)</f>
        <v>819588</v>
      </c>
      <c r="F299" s="3">
        <f>SUM(F294,F282,F257,F229,F215,F188,F163,F123)</f>
        <v>0</v>
      </c>
    </row>
    <row r="301" spans="1:6" x14ac:dyDescent="0.25">
      <c r="A301" s="4" t="s">
        <v>149</v>
      </c>
    </row>
    <row r="302" spans="1:6" x14ac:dyDescent="0.25">
      <c r="A302" s="2" t="s">
        <v>150</v>
      </c>
    </row>
    <row r="303" spans="1:6" x14ac:dyDescent="0.25">
      <c r="A303" t="s">
        <v>151</v>
      </c>
      <c r="B303" t="s">
        <v>152</v>
      </c>
      <c r="C303" s="1">
        <v>8900</v>
      </c>
      <c r="D303" s="1">
        <v>18000</v>
      </c>
      <c r="E303" s="1">
        <v>18000</v>
      </c>
      <c r="F303" s="1"/>
    </row>
    <row r="304" spans="1:6" x14ac:dyDescent="0.25">
      <c r="A304" t="s">
        <v>153</v>
      </c>
    </row>
    <row r="305" spans="1:6" x14ac:dyDescent="0.25">
      <c r="A305" t="s">
        <v>154</v>
      </c>
      <c r="B305" t="s">
        <v>155</v>
      </c>
      <c r="C305" s="1">
        <v>0</v>
      </c>
      <c r="D305" s="1">
        <v>0</v>
      </c>
      <c r="E305" s="1">
        <v>0</v>
      </c>
      <c r="F305" s="1"/>
    </row>
    <row r="306" spans="1:6" x14ac:dyDescent="0.25">
      <c r="A306" t="s">
        <v>156</v>
      </c>
    </row>
    <row r="307" spans="1:6" x14ac:dyDescent="0.25">
      <c r="A307" t="s">
        <v>157</v>
      </c>
      <c r="B307" t="s">
        <v>158</v>
      </c>
      <c r="C307" s="1">
        <v>2000</v>
      </c>
      <c r="D307" s="1">
        <v>2000</v>
      </c>
      <c r="E307" s="1">
        <v>2000</v>
      </c>
      <c r="F307" s="1"/>
    </row>
    <row r="308" spans="1:6" x14ac:dyDescent="0.25">
      <c r="A308" t="s">
        <v>159</v>
      </c>
    </row>
    <row r="309" spans="1:6" x14ac:dyDescent="0.25">
      <c r="A309" t="s">
        <v>160</v>
      </c>
      <c r="B309" t="s">
        <v>161</v>
      </c>
      <c r="C309" s="1">
        <v>13000</v>
      </c>
      <c r="D309" s="1">
        <v>13000</v>
      </c>
      <c r="E309" s="1">
        <v>13000</v>
      </c>
      <c r="F309" s="1"/>
    </row>
    <row r="310" spans="1:6" x14ac:dyDescent="0.25">
      <c r="A310" t="s">
        <v>162</v>
      </c>
      <c r="B310" t="s">
        <v>163</v>
      </c>
      <c r="C310" s="1">
        <v>344089</v>
      </c>
      <c r="D310" s="7">
        <v>315000</v>
      </c>
      <c r="E310" s="1">
        <v>342980</v>
      </c>
      <c r="F310" s="1"/>
    </row>
    <row r="312" spans="1:6" x14ac:dyDescent="0.25">
      <c r="A312" s="2" t="s">
        <v>164</v>
      </c>
    </row>
    <row r="313" spans="1:6" x14ac:dyDescent="0.25">
      <c r="A313" t="s">
        <v>165</v>
      </c>
      <c r="B313" t="s">
        <v>166</v>
      </c>
      <c r="C313" s="1">
        <v>200</v>
      </c>
      <c r="D313" s="1">
        <v>200</v>
      </c>
      <c r="E313" s="1">
        <v>200</v>
      </c>
      <c r="F313" s="1"/>
    </row>
    <row r="314" spans="1:6" x14ac:dyDescent="0.25">
      <c r="A314" t="s">
        <v>82</v>
      </c>
      <c r="B314" t="s">
        <v>167</v>
      </c>
      <c r="C314" s="1">
        <v>2000</v>
      </c>
      <c r="D314" s="1">
        <v>2000</v>
      </c>
      <c r="E314" s="1">
        <v>2000</v>
      </c>
      <c r="F314" s="1"/>
    </row>
    <row r="315" spans="1:6" x14ac:dyDescent="0.25">
      <c r="A315" t="s">
        <v>84</v>
      </c>
    </row>
    <row r="316" spans="1:6" x14ac:dyDescent="0.25">
      <c r="A316" t="s">
        <v>168</v>
      </c>
      <c r="B316" t="s">
        <v>169</v>
      </c>
      <c r="C316" s="1">
        <v>0</v>
      </c>
      <c r="D316" s="1">
        <v>0</v>
      </c>
      <c r="E316" s="1">
        <v>2000</v>
      </c>
      <c r="F316" s="1"/>
    </row>
    <row r="317" spans="1:6" x14ac:dyDescent="0.25">
      <c r="A317" t="s">
        <v>170</v>
      </c>
      <c r="B317" t="s">
        <v>171</v>
      </c>
      <c r="C317" s="1">
        <v>200</v>
      </c>
      <c r="D317" s="1">
        <v>1000</v>
      </c>
      <c r="E317" s="1">
        <v>1000</v>
      </c>
      <c r="F317" s="1"/>
    </row>
    <row r="318" spans="1:6" x14ac:dyDescent="0.25">
      <c r="C318" s="1"/>
      <c r="D318" s="1"/>
      <c r="E318" s="1"/>
      <c r="F318" s="1"/>
    </row>
    <row r="319" spans="1:6" x14ac:dyDescent="0.25">
      <c r="A319" s="2" t="s">
        <v>172</v>
      </c>
    </row>
    <row r="321" spans="1:6" x14ac:dyDescent="0.25">
      <c r="A321" t="s">
        <v>173</v>
      </c>
      <c r="B321" t="s">
        <v>174</v>
      </c>
      <c r="C321" s="1">
        <v>6000</v>
      </c>
      <c r="D321" s="1">
        <v>8500</v>
      </c>
      <c r="E321" s="1">
        <v>8500</v>
      </c>
      <c r="F321" s="1"/>
    </row>
    <row r="323" spans="1:6" x14ac:dyDescent="0.25">
      <c r="A323" s="2" t="s">
        <v>175</v>
      </c>
    </row>
    <row r="324" spans="1:6" x14ac:dyDescent="0.25">
      <c r="A324" t="s">
        <v>176</v>
      </c>
      <c r="B324" t="s">
        <v>177</v>
      </c>
      <c r="C324" s="1">
        <v>2500</v>
      </c>
      <c r="D324" s="1">
        <v>1000</v>
      </c>
      <c r="E324" s="1">
        <v>1000</v>
      </c>
      <c r="F324" s="1"/>
    </row>
    <row r="325" spans="1:6" x14ac:dyDescent="0.25">
      <c r="A325" t="s">
        <v>178</v>
      </c>
    </row>
    <row r="326" spans="1:6" x14ac:dyDescent="0.25">
      <c r="A326" t="s">
        <v>179</v>
      </c>
      <c r="B326" t="s">
        <v>180</v>
      </c>
      <c r="C326" s="1">
        <v>500</v>
      </c>
      <c r="D326" s="1">
        <v>34800</v>
      </c>
      <c r="E326" s="1">
        <v>29000</v>
      </c>
      <c r="F326" s="1"/>
    </row>
    <row r="327" spans="1:6" x14ac:dyDescent="0.25">
      <c r="A327" t="s">
        <v>181</v>
      </c>
    </row>
    <row r="328" spans="1:6" x14ac:dyDescent="0.25">
      <c r="A328" t="s">
        <v>182</v>
      </c>
      <c r="B328" t="s">
        <v>183</v>
      </c>
      <c r="C328" s="1">
        <v>35000</v>
      </c>
      <c r="D328" s="1">
        <v>35000</v>
      </c>
      <c r="E328" s="1">
        <v>35000</v>
      </c>
      <c r="F328" s="1"/>
    </row>
    <row r="329" spans="1:6" x14ac:dyDescent="0.25">
      <c r="A329" t="s">
        <v>184</v>
      </c>
    </row>
    <row r="331" spans="1:6" x14ac:dyDescent="0.25">
      <c r="A331" s="2" t="s">
        <v>185</v>
      </c>
    </row>
    <row r="332" spans="1:6" x14ac:dyDescent="0.25">
      <c r="A332" t="s">
        <v>186</v>
      </c>
      <c r="B332" t="s">
        <v>187</v>
      </c>
      <c r="C332" s="1">
        <v>800</v>
      </c>
      <c r="D332" s="1">
        <v>400</v>
      </c>
      <c r="E332" s="1">
        <v>400</v>
      </c>
      <c r="F332" s="1"/>
    </row>
    <row r="334" spans="1:6" x14ac:dyDescent="0.25">
      <c r="A334" t="s">
        <v>188</v>
      </c>
      <c r="B334" t="s">
        <v>189</v>
      </c>
      <c r="C334" s="1">
        <v>25000</v>
      </c>
      <c r="D334" s="1">
        <v>25000</v>
      </c>
      <c r="E334" s="1">
        <v>28008</v>
      </c>
      <c r="F334" s="1"/>
    </row>
    <row r="336" spans="1:6" x14ac:dyDescent="0.25">
      <c r="A336" s="2" t="s">
        <v>190</v>
      </c>
    </row>
    <row r="338" spans="1:6" x14ac:dyDescent="0.25">
      <c r="A338" t="s">
        <v>191</v>
      </c>
      <c r="B338" t="s">
        <v>192</v>
      </c>
      <c r="C338" s="1">
        <v>13000</v>
      </c>
      <c r="D338" s="1">
        <v>7000</v>
      </c>
      <c r="E338" s="1">
        <v>7000</v>
      </c>
      <c r="F338" s="1"/>
    </row>
    <row r="339" spans="1:6" x14ac:dyDescent="0.25">
      <c r="A339" t="s">
        <v>193</v>
      </c>
    </row>
    <row r="342" spans="1:6" x14ac:dyDescent="0.25">
      <c r="A342" s="2" t="s">
        <v>194</v>
      </c>
    </row>
    <row r="343" spans="1:6" x14ac:dyDescent="0.25">
      <c r="A343" t="s">
        <v>195</v>
      </c>
      <c r="B343" t="s">
        <v>196</v>
      </c>
      <c r="C343" s="1">
        <v>45000</v>
      </c>
      <c r="D343" s="7">
        <v>40000</v>
      </c>
      <c r="E343" s="1">
        <v>40000</v>
      </c>
      <c r="F343" s="1"/>
    </row>
    <row r="345" spans="1:6" x14ac:dyDescent="0.25">
      <c r="A345" t="s">
        <v>197</v>
      </c>
      <c r="B345" t="s">
        <v>198</v>
      </c>
      <c r="C345" s="1">
        <v>30000</v>
      </c>
      <c r="D345" s="7">
        <v>40000</v>
      </c>
      <c r="E345" s="1">
        <v>50000</v>
      </c>
      <c r="F345" s="1"/>
    </row>
    <row r="347" spans="1:6" x14ac:dyDescent="0.25">
      <c r="A347" t="s">
        <v>199</v>
      </c>
      <c r="B347" t="s">
        <v>200</v>
      </c>
      <c r="C347" s="1">
        <v>500</v>
      </c>
      <c r="D347" s="1">
        <v>500</v>
      </c>
      <c r="E347" s="1">
        <v>500</v>
      </c>
      <c r="F347" s="1"/>
    </row>
    <row r="349" spans="1:6" x14ac:dyDescent="0.25">
      <c r="A349" t="s">
        <v>201</v>
      </c>
      <c r="B349" t="s">
        <v>202</v>
      </c>
      <c r="C349" s="1">
        <v>10000</v>
      </c>
      <c r="D349" s="1">
        <v>10000</v>
      </c>
      <c r="E349" s="1">
        <v>10000</v>
      </c>
      <c r="F349" s="1"/>
    </row>
    <row r="351" spans="1:6" x14ac:dyDescent="0.25">
      <c r="A351" t="s">
        <v>203</v>
      </c>
      <c r="B351" t="s">
        <v>204</v>
      </c>
      <c r="C351" s="1">
        <v>6000</v>
      </c>
      <c r="D351" s="1">
        <v>6000</v>
      </c>
      <c r="E351" s="1">
        <v>9000</v>
      </c>
      <c r="F351" s="1"/>
    </row>
    <row r="352" spans="1:6" x14ac:dyDescent="0.25">
      <c r="A352" t="s">
        <v>205</v>
      </c>
    </row>
    <row r="354" spans="1:6" x14ac:dyDescent="0.25">
      <c r="A354" s="2" t="s">
        <v>206</v>
      </c>
    </row>
    <row r="356" spans="1:6" x14ac:dyDescent="0.25">
      <c r="A356" t="s">
        <v>207</v>
      </c>
      <c r="C356" s="1">
        <v>200000</v>
      </c>
      <c r="D356" s="9">
        <v>233296</v>
      </c>
      <c r="E356" s="1">
        <v>220000</v>
      </c>
      <c r="F356" s="1"/>
    </row>
    <row r="358" spans="1:6" x14ac:dyDescent="0.25">
      <c r="A358" s="4" t="s">
        <v>335</v>
      </c>
    </row>
    <row r="359" spans="1:6" x14ac:dyDescent="0.25">
      <c r="A359" s="2" t="s">
        <v>210</v>
      </c>
      <c r="C359" s="3">
        <f>SUM(C356,C351,C349,C347,C345,C343,C338,C334,C332,C328,C326,C324,C321,C317,C316,C314,C313,C310,C309,C307,C305,C303)</f>
        <v>744689</v>
      </c>
      <c r="D359" s="3">
        <f>SUM(D356,D351,D349,D347,D345,D343,D338,D334,D332,D328,D326,D324,D321,D317,D316,D314,D313,D310,D309,D307,D305,D303)</f>
        <v>792696</v>
      </c>
      <c r="E359" s="3">
        <f>SUM(E356,E351,E349,E347,E345,E343,E338,E334,E332,E328,E326,E324,E321,E317,E316,E314,E313,E310,E309,E307,E305,E303)</f>
        <v>819588</v>
      </c>
      <c r="F359" s="3">
        <f>SUM(F356,F351,F349,F347,F345,F343,F338,F334,F332,F328,F326,F324,F321,F317,F316,F314,F313,F310,F309,F307,F305,F303)</f>
        <v>0</v>
      </c>
    </row>
    <row r="360" spans="1:6" x14ac:dyDescent="0.25">
      <c r="A360" s="2"/>
      <c r="C360" s="3"/>
      <c r="D360" s="3"/>
      <c r="E360" s="3"/>
      <c r="F360" s="3"/>
    </row>
    <row r="362" spans="1:6" x14ac:dyDescent="0.25">
      <c r="A362" s="4" t="s">
        <v>211</v>
      </c>
    </row>
    <row r="364" spans="1:6" x14ac:dyDescent="0.25">
      <c r="A364" s="2" t="s">
        <v>212</v>
      </c>
    </row>
    <row r="365" spans="1:6" x14ac:dyDescent="0.25">
      <c r="A365" t="s">
        <v>213</v>
      </c>
      <c r="B365" t="s">
        <v>214</v>
      </c>
      <c r="C365" s="1">
        <v>237530</v>
      </c>
      <c r="D365" s="10">
        <v>0</v>
      </c>
      <c r="E365" s="1">
        <v>245470</v>
      </c>
      <c r="F365" s="1"/>
    </row>
    <row r="366" spans="1:6" x14ac:dyDescent="0.25">
      <c r="A366" t="s">
        <v>215</v>
      </c>
    </row>
    <row r="367" spans="1:6" x14ac:dyDescent="0.25">
      <c r="A367" t="s">
        <v>216</v>
      </c>
      <c r="B367" t="s">
        <v>217</v>
      </c>
      <c r="D367" s="1"/>
    </row>
    <row r="368" spans="1:6" x14ac:dyDescent="0.25">
      <c r="A368" t="s">
        <v>218</v>
      </c>
    </row>
    <row r="369" spans="1:6" x14ac:dyDescent="0.25">
      <c r="A369" s="2" t="s">
        <v>8</v>
      </c>
      <c r="C369" s="3">
        <f>SUM(C365)</f>
        <v>237530</v>
      </c>
      <c r="D369" s="11">
        <v>0</v>
      </c>
      <c r="E369" s="3">
        <f>SUM(E365)</f>
        <v>245470</v>
      </c>
      <c r="F369" s="3">
        <f>SUM(F365)</f>
        <v>0</v>
      </c>
    </row>
    <row r="384" spans="1:6" x14ac:dyDescent="0.25">
      <c r="A384" s="4" t="s">
        <v>219</v>
      </c>
    </row>
    <row r="386" spans="1:6" x14ac:dyDescent="0.25">
      <c r="A386" s="2" t="s">
        <v>220</v>
      </c>
    </row>
    <row r="387" spans="1:6" x14ac:dyDescent="0.25">
      <c r="A387" t="s">
        <v>2</v>
      </c>
      <c r="B387" t="s">
        <v>221</v>
      </c>
      <c r="C387" s="1">
        <v>312100</v>
      </c>
      <c r="D387" s="1">
        <v>321463</v>
      </c>
      <c r="E387" s="1">
        <v>321463</v>
      </c>
      <c r="F387" s="1"/>
    </row>
    <row r="388" spans="1:6" x14ac:dyDescent="0.25">
      <c r="A388" t="s">
        <v>4</v>
      </c>
    </row>
    <row r="389" spans="1:6" x14ac:dyDescent="0.25">
      <c r="A389" t="s">
        <v>5</v>
      </c>
      <c r="B389" t="s">
        <v>222</v>
      </c>
      <c r="C389" s="1">
        <v>145000</v>
      </c>
      <c r="D389" s="1">
        <v>145000</v>
      </c>
      <c r="E389" s="1">
        <v>145000</v>
      </c>
      <c r="F389" s="1"/>
    </row>
    <row r="390" spans="1:6" x14ac:dyDescent="0.25">
      <c r="A390" t="s">
        <v>7</v>
      </c>
    </row>
    <row r="391" spans="1:6" x14ac:dyDescent="0.25">
      <c r="A391" s="2" t="s">
        <v>8</v>
      </c>
      <c r="C391" s="3">
        <f>SUM(C387:C389)</f>
        <v>457100</v>
      </c>
      <c r="D391" s="3">
        <f>SUM(D387:D389)</f>
        <v>466463</v>
      </c>
      <c r="E391" s="3">
        <f>SUM(E387:E389)</f>
        <v>466463</v>
      </c>
      <c r="F391" s="3">
        <f>SUM(F387:F389)</f>
        <v>0</v>
      </c>
    </row>
    <row r="393" spans="1:6" x14ac:dyDescent="0.25">
      <c r="A393" s="2" t="s">
        <v>223</v>
      </c>
    </row>
    <row r="394" spans="1:6" x14ac:dyDescent="0.25">
      <c r="A394" t="s">
        <v>224</v>
      </c>
      <c r="B394" t="s">
        <v>225</v>
      </c>
      <c r="C394" s="1">
        <v>119502</v>
      </c>
      <c r="D394" s="1">
        <v>12000</v>
      </c>
      <c r="E394" s="1">
        <v>119500</v>
      </c>
      <c r="F394" s="1"/>
    </row>
    <row r="395" spans="1:6" x14ac:dyDescent="0.25">
      <c r="A395" t="s">
        <v>226</v>
      </c>
    </row>
    <row r="396" spans="1:6" x14ac:dyDescent="0.25">
      <c r="A396" s="2" t="s">
        <v>8</v>
      </c>
      <c r="C396" s="3">
        <f>SUM(C394)</f>
        <v>119502</v>
      </c>
      <c r="D396" s="3">
        <f>SUM(D394)</f>
        <v>12000</v>
      </c>
      <c r="E396" s="3">
        <f>SUM(E394)</f>
        <v>119500</v>
      </c>
      <c r="F396" s="3">
        <f>SUM(F394)</f>
        <v>0</v>
      </c>
    </row>
    <row r="398" spans="1:6" x14ac:dyDescent="0.25">
      <c r="A398" s="2" t="s">
        <v>227</v>
      </c>
    </row>
    <row r="399" spans="1:6" x14ac:dyDescent="0.25">
      <c r="A399" t="s">
        <v>5</v>
      </c>
      <c r="B399" t="s">
        <v>228</v>
      </c>
      <c r="C399" s="1">
        <v>10000</v>
      </c>
      <c r="D399" s="1">
        <v>10000</v>
      </c>
      <c r="E399" s="1">
        <v>10000</v>
      </c>
      <c r="F399" s="1"/>
    </row>
    <row r="400" spans="1:6" x14ac:dyDescent="0.25">
      <c r="A400" t="s">
        <v>7</v>
      </c>
    </row>
    <row r="401" spans="1:6" x14ac:dyDescent="0.25">
      <c r="A401" t="s">
        <v>229</v>
      </c>
      <c r="B401" t="s">
        <v>230</v>
      </c>
      <c r="C401" s="6">
        <v>730000</v>
      </c>
      <c r="D401" s="12">
        <v>930000</v>
      </c>
      <c r="E401" s="6">
        <v>600000</v>
      </c>
      <c r="F401" s="6"/>
    </row>
    <row r="402" spans="1:6" x14ac:dyDescent="0.25">
      <c r="A402" t="s">
        <v>231</v>
      </c>
    </row>
    <row r="404" spans="1:6" x14ac:dyDescent="0.25">
      <c r="A404" s="2" t="s">
        <v>8</v>
      </c>
      <c r="C404" s="3">
        <f>SUM(C399:C401)</f>
        <v>740000</v>
      </c>
      <c r="D404" s="3">
        <f>SUM(D399:D401)</f>
        <v>940000</v>
      </c>
      <c r="E404" s="3">
        <f>SUM(E399:E401)</f>
        <v>610000</v>
      </c>
      <c r="F404" s="3">
        <f>SUM(F399:F401)</f>
        <v>0</v>
      </c>
    </row>
    <row r="406" spans="1:6" x14ac:dyDescent="0.25">
      <c r="A406" s="2" t="s">
        <v>232</v>
      </c>
    </row>
    <row r="407" spans="1:6" x14ac:dyDescent="0.25">
      <c r="A407" t="s">
        <v>233</v>
      </c>
      <c r="B407" t="s">
        <v>234</v>
      </c>
      <c r="C407" s="1">
        <v>40000</v>
      </c>
      <c r="D407" s="1">
        <v>40000</v>
      </c>
      <c r="E407" s="1">
        <v>40000</v>
      </c>
      <c r="F407" s="1"/>
    </row>
    <row r="408" spans="1:6" x14ac:dyDescent="0.25">
      <c r="A408" t="s">
        <v>235</v>
      </c>
    </row>
    <row r="409" spans="1:6" x14ac:dyDescent="0.25">
      <c r="A409" t="s">
        <v>5</v>
      </c>
      <c r="B409" t="s">
        <v>236</v>
      </c>
      <c r="C409" s="1">
        <v>60000</v>
      </c>
      <c r="D409" s="1">
        <v>60000</v>
      </c>
      <c r="E409" s="1">
        <v>60000</v>
      </c>
      <c r="F409" s="1"/>
    </row>
    <row r="410" spans="1:6" x14ac:dyDescent="0.25">
      <c r="A410" t="s">
        <v>7</v>
      </c>
    </row>
    <row r="411" spans="1:6" x14ac:dyDescent="0.25">
      <c r="A411" t="s">
        <v>237</v>
      </c>
      <c r="B411" t="s">
        <v>238</v>
      </c>
      <c r="C411" s="1">
        <v>35000</v>
      </c>
      <c r="D411" s="1">
        <v>45000</v>
      </c>
      <c r="E411" s="1">
        <v>55000</v>
      </c>
      <c r="F411" s="1"/>
    </row>
    <row r="412" spans="1:6" x14ac:dyDescent="0.25">
      <c r="A412" t="s">
        <v>7</v>
      </c>
    </row>
    <row r="413" spans="1:6" x14ac:dyDescent="0.25">
      <c r="A413" s="2" t="s">
        <v>8</v>
      </c>
      <c r="C413" s="3">
        <f>SUM(C407:C411)</f>
        <v>135000</v>
      </c>
      <c r="D413" s="3">
        <f>SUM(D407:D411)</f>
        <v>145000</v>
      </c>
      <c r="E413" s="3">
        <f>SUM(E407:E411)</f>
        <v>155000</v>
      </c>
      <c r="F413" s="3">
        <f>SUM(F407:F411)</f>
        <v>0</v>
      </c>
    </row>
    <row r="415" spans="1:6" x14ac:dyDescent="0.25">
      <c r="A415" s="2" t="s">
        <v>239</v>
      </c>
    </row>
    <row r="416" spans="1:6" x14ac:dyDescent="0.25">
      <c r="A416" t="s">
        <v>5</v>
      </c>
      <c r="B416" t="s">
        <v>240</v>
      </c>
      <c r="C416" s="1">
        <v>10000</v>
      </c>
      <c r="D416" s="1">
        <v>10000</v>
      </c>
      <c r="E416" s="1">
        <v>10000</v>
      </c>
      <c r="F416" s="1"/>
    </row>
    <row r="417" spans="1:6" x14ac:dyDescent="0.25">
      <c r="A417" t="s">
        <v>7</v>
      </c>
    </row>
    <row r="418" spans="1:6" x14ac:dyDescent="0.25">
      <c r="A418" s="2" t="s">
        <v>8</v>
      </c>
      <c r="C418" s="3">
        <f>SUM(C416)</f>
        <v>10000</v>
      </c>
      <c r="D418" s="3">
        <f>SUM(D416)</f>
        <v>10000</v>
      </c>
      <c r="E418" s="3">
        <f>SUM(E416)</f>
        <v>10000</v>
      </c>
      <c r="F418" s="3">
        <f>SUM(F416)</f>
        <v>0</v>
      </c>
    </row>
    <row r="421" spans="1:6" x14ac:dyDescent="0.25">
      <c r="A421" s="2" t="s">
        <v>241</v>
      </c>
    </row>
    <row r="422" spans="1:6" x14ac:dyDescent="0.25">
      <c r="A422" t="s">
        <v>5</v>
      </c>
      <c r="B422" t="s">
        <v>242</v>
      </c>
      <c r="C422" s="1">
        <v>125000</v>
      </c>
      <c r="D422" s="1">
        <v>125000</v>
      </c>
      <c r="E422" s="1">
        <v>135000</v>
      </c>
      <c r="F422" s="1"/>
    </row>
    <row r="423" spans="1:6" x14ac:dyDescent="0.25">
      <c r="A423" t="s">
        <v>7</v>
      </c>
    </row>
    <row r="424" spans="1:6" x14ac:dyDescent="0.25">
      <c r="A424" s="2" t="s">
        <v>8</v>
      </c>
      <c r="C424" s="3">
        <f>SUM(C422)</f>
        <v>125000</v>
      </c>
      <c r="D424" s="3">
        <f>SUM(D422)</f>
        <v>125000</v>
      </c>
      <c r="E424" s="3">
        <f>SUM(E422)</f>
        <v>135000</v>
      </c>
      <c r="F424" s="3">
        <f>SUM(F422)</f>
        <v>0</v>
      </c>
    </row>
    <row r="426" spans="1:6" x14ac:dyDescent="0.25">
      <c r="A426" s="2" t="s">
        <v>243</v>
      </c>
    </row>
    <row r="427" spans="1:6" x14ac:dyDescent="0.25">
      <c r="A427" t="s">
        <v>5</v>
      </c>
      <c r="B427" t="s">
        <v>244</v>
      </c>
      <c r="C427" s="1">
        <v>100</v>
      </c>
      <c r="D427" s="1">
        <v>100</v>
      </c>
      <c r="E427" s="1">
        <v>100</v>
      </c>
      <c r="F427" s="1"/>
    </row>
    <row r="428" spans="1:6" x14ac:dyDescent="0.25">
      <c r="A428" t="s">
        <v>7</v>
      </c>
    </row>
    <row r="429" spans="1:6" x14ac:dyDescent="0.25">
      <c r="A429" s="2" t="s">
        <v>8</v>
      </c>
      <c r="C429" s="3">
        <f>SUM(C427)</f>
        <v>100</v>
      </c>
      <c r="D429" s="3">
        <f>SUM(D427)</f>
        <v>100</v>
      </c>
      <c r="E429" s="3">
        <f>SUM(E427)</f>
        <v>100</v>
      </c>
      <c r="F429" s="3">
        <f>SUM(F427)</f>
        <v>0</v>
      </c>
    </row>
    <row r="430" spans="1:6" x14ac:dyDescent="0.25">
      <c r="A430" s="2"/>
      <c r="C430" s="3"/>
      <c r="D430" s="3"/>
      <c r="E430" s="3"/>
      <c r="F430" s="3"/>
    </row>
    <row r="432" spans="1:6" x14ac:dyDescent="0.25">
      <c r="A432" s="2" t="s">
        <v>134</v>
      </c>
    </row>
    <row r="433" spans="1:6" x14ac:dyDescent="0.25">
      <c r="A433" t="s">
        <v>135</v>
      </c>
      <c r="B433" t="s">
        <v>245</v>
      </c>
      <c r="C433" s="1">
        <v>37000</v>
      </c>
      <c r="D433" s="1">
        <v>38100</v>
      </c>
      <c r="E433" s="1">
        <v>38100</v>
      </c>
      <c r="F433" s="1"/>
    </row>
    <row r="434" spans="1:6" x14ac:dyDescent="0.25">
      <c r="A434" t="s">
        <v>137</v>
      </c>
    </row>
    <row r="435" spans="1:6" x14ac:dyDescent="0.25">
      <c r="A435" t="s">
        <v>138</v>
      </c>
      <c r="B435" t="s">
        <v>246</v>
      </c>
      <c r="C435" s="1">
        <v>19000</v>
      </c>
      <c r="D435" s="1">
        <v>19000</v>
      </c>
      <c r="E435" s="1">
        <v>19000</v>
      </c>
      <c r="F435" s="1"/>
    </row>
    <row r="436" spans="1:6" x14ac:dyDescent="0.25">
      <c r="A436" t="s">
        <v>140</v>
      </c>
    </row>
    <row r="437" spans="1:6" x14ac:dyDescent="0.25">
      <c r="A437" t="s">
        <v>141</v>
      </c>
      <c r="B437" t="s">
        <v>247</v>
      </c>
      <c r="C437" s="1">
        <v>4700</v>
      </c>
      <c r="D437" s="1">
        <v>4700</v>
      </c>
      <c r="E437" s="1">
        <v>4700</v>
      </c>
      <c r="F437" s="1"/>
    </row>
    <row r="439" spans="1:6" x14ac:dyDescent="0.25">
      <c r="A439" t="s">
        <v>143</v>
      </c>
      <c r="B439" t="s">
        <v>248</v>
      </c>
      <c r="C439" s="1">
        <v>100</v>
      </c>
      <c r="D439" s="1">
        <v>100</v>
      </c>
      <c r="E439" s="1">
        <v>100</v>
      </c>
      <c r="F439" s="1"/>
    </row>
    <row r="440" spans="1:6" x14ac:dyDescent="0.25">
      <c r="A440" t="s">
        <v>53</v>
      </c>
    </row>
    <row r="441" spans="1:6" x14ac:dyDescent="0.25">
      <c r="A441" t="s">
        <v>249</v>
      </c>
      <c r="B441" t="s">
        <v>250</v>
      </c>
      <c r="C441" s="1">
        <v>90000</v>
      </c>
      <c r="D441" s="1">
        <v>90000</v>
      </c>
      <c r="E441" s="1">
        <v>90000</v>
      </c>
      <c r="F441" s="1"/>
    </row>
    <row r="442" spans="1:6" x14ac:dyDescent="0.25">
      <c r="A442" t="s">
        <v>53</v>
      </c>
    </row>
    <row r="443" spans="1:6" x14ac:dyDescent="0.25">
      <c r="A443" s="2" t="s">
        <v>8</v>
      </c>
      <c r="C443" s="3">
        <f>SUM(C433:C441)</f>
        <v>150800</v>
      </c>
      <c r="D443" s="3">
        <f>SUM(D433:D441)</f>
        <v>151900</v>
      </c>
      <c r="E443" s="3">
        <f>SUM(E433:E441)</f>
        <v>151900</v>
      </c>
      <c r="F443" s="3">
        <f>SUM(F433:F441)</f>
        <v>0</v>
      </c>
    </row>
    <row r="445" spans="1:6" x14ac:dyDescent="0.25">
      <c r="A445" s="2" t="s">
        <v>251</v>
      </c>
    </row>
    <row r="446" spans="1:6" x14ac:dyDescent="0.25">
      <c r="A446" t="s">
        <v>68</v>
      </c>
      <c r="B446" t="s">
        <v>252</v>
      </c>
      <c r="C446" s="1">
        <v>40000</v>
      </c>
      <c r="D446" s="1">
        <v>40000</v>
      </c>
      <c r="E446" s="1">
        <v>40000</v>
      </c>
      <c r="F446" s="1"/>
    </row>
    <row r="447" spans="1:6" x14ac:dyDescent="0.25">
      <c r="A447" t="s">
        <v>253</v>
      </c>
    </row>
    <row r="448" spans="1:6" x14ac:dyDescent="0.25">
      <c r="A448" s="2" t="s">
        <v>8</v>
      </c>
      <c r="C448" s="3">
        <f>SUM(C446)</f>
        <v>40000</v>
      </c>
      <c r="D448" s="3">
        <f>SUM(D446)</f>
        <v>40000</v>
      </c>
      <c r="E448" s="3">
        <f>SUM(E446)</f>
        <v>40000</v>
      </c>
      <c r="F448" s="3">
        <f>SUM(F446)</f>
        <v>0</v>
      </c>
    </row>
    <row r="451" spans="1:6" x14ac:dyDescent="0.25">
      <c r="A451" s="4" t="s">
        <v>254</v>
      </c>
    </row>
    <row r="452" spans="1:6" x14ac:dyDescent="0.25">
      <c r="A452" s="4" t="s">
        <v>255</v>
      </c>
    </row>
    <row r="453" spans="1:6" x14ac:dyDescent="0.25">
      <c r="A453" s="2" t="s">
        <v>8</v>
      </c>
      <c r="C453" s="3">
        <f>SUM(C448,C443,C429,C424,C418,C413,C404,C396,C391)</f>
        <v>1777502</v>
      </c>
      <c r="D453" s="3">
        <f>SUM(D448,D443,D429,D424,D418,D413,D404,D396,D391)</f>
        <v>1890463</v>
      </c>
      <c r="E453" s="3">
        <f>SUM(E448,E443,E429,E424,E418,E413,E404,E396,E391)</f>
        <v>1687963</v>
      </c>
      <c r="F453" s="3">
        <f>SUM(F448,F443,F429,F424,F418,F413,F404,F396,F391)</f>
        <v>0</v>
      </c>
    </row>
    <row r="468" spans="1:6" x14ac:dyDescent="0.25">
      <c r="A468" s="2" t="s">
        <v>257</v>
      </c>
    </row>
    <row r="469" spans="1:6" x14ac:dyDescent="0.25">
      <c r="A469" s="2" t="s">
        <v>258</v>
      </c>
    </row>
    <row r="471" spans="1:6" x14ac:dyDescent="0.25">
      <c r="A471" t="s">
        <v>181</v>
      </c>
      <c r="B471" t="s">
        <v>259</v>
      </c>
      <c r="C471" s="1">
        <v>951302</v>
      </c>
      <c r="D471" s="7">
        <v>1061263</v>
      </c>
      <c r="E471" s="1">
        <v>997058</v>
      </c>
      <c r="F471" s="1"/>
    </row>
    <row r="472" spans="1:6" x14ac:dyDescent="0.25">
      <c r="A472" t="s">
        <v>63</v>
      </c>
    </row>
    <row r="473" spans="1:6" x14ac:dyDescent="0.25">
      <c r="A473" t="s">
        <v>176</v>
      </c>
      <c r="B473" t="s">
        <v>260</v>
      </c>
      <c r="C473" s="1">
        <v>1200</v>
      </c>
      <c r="D473" s="1">
        <v>1200</v>
      </c>
      <c r="E473" s="1">
        <v>1200</v>
      </c>
      <c r="F473" s="1"/>
    </row>
    <row r="474" spans="1:6" x14ac:dyDescent="0.25">
      <c r="A474" t="s">
        <v>178</v>
      </c>
    </row>
    <row r="475" spans="1:6" x14ac:dyDescent="0.25">
      <c r="A475" t="s">
        <v>203</v>
      </c>
      <c r="B475" t="s">
        <v>261</v>
      </c>
      <c r="C475" s="1">
        <v>0</v>
      </c>
      <c r="D475" s="1">
        <v>0</v>
      </c>
      <c r="E475" s="1">
        <v>0</v>
      </c>
      <c r="F475" s="1"/>
    </row>
    <row r="476" spans="1:6" x14ac:dyDescent="0.25">
      <c r="A476" t="s">
        <v>262</v>
      </c>
    </row>
    <row r="477" spans="1:6" x14ac:dyDescent="0.25">
      <c r="A477" t="s">
        <v>346</v>
      </c>
      <c r="B477" t="s">
        <v>347</v>
      </c>
      <c r="C477" s="6">
        <v>1500</v>
      </c>
      <c r="D477" s="6">
        <v>5000</v>
      </c>
      <c r="E477" s="6">
        <v>5205</v>
      </c>
      <c r="F477" s="6"/>
    </row>
    <row r="478" spans="1:6" x14ac:dyDescent="0.25">
      <c r="A478" t="s">
        <v>26</v>
      </c>
    </row>
    <row r="481" spans="1:6" x14ac:dyDescent="0.25">
      <c r="A481" s="2" t="s">
        <v>194</v>
      </c>
    </row>
    <row r="482" spans="1:6" x14ac:dyDescent="0.25">
      <c r="A482" t="s">
        <v>263</v>
      </c>
      <c r="B482" t="s">
        <v>264</v>
      </c>
      <c r="C482" s="1">
        <v>93500</v>
      </c>
      <c r="D482" s="1">
        <v>93000</v>
      </c>
      <c r="E482" s="1">
        <v>119500</v>
      </c>
      <c r="F482" s="1"/>
    </row>
    <row r="483" spans="1:6" x14ac:dyDescent="0.25">
      <c r="A483" t="s">
        <v>226</v>
      </c>
    </row>
    <row r="484" spans="1:6" x14ac:dyDescent="0.25">
      <c r="A484" t="s">
        <v>343</v>
      </c>
      <c r="B484" s="5" t="s">
        <v>348</v>
      </c>
      <c r="C484" s="6">
        <v>730000</v>
      </c>
      <c r="D484" s="6">
        <v>730000</v>
      </c>
      <c r="E484" s="6">
        <v>565000</v>
      </c>
      <c r="F484" s="6"/>
    </row>
    <row r="485" spans="1:6" x14ac:dyDescent="0.25">
      <c r="A485" t="s">
        <v>344</v>
      </c>
    </row>
    <row r="487" spans="1:6" x14ac:dyDescent="0.25">
      <c r="A487" s="2" t="s">
        <v>265</v>
      </c>
    </row>
    <row r="489" spans="1:6" x14ac:dyDescent="0.25">
      <c r="A489" s="2" t="s">
        <v>266</v>
      </c>
      <c r="D489" s="5">
        <v>0</v>
      </c>
      <c r="E489">
        <v>0</v>
      </c>
    </row>
    <row r="490" spans="1:6" x14ac:dyDescent="0.25">
      <c r="A490" s="2" t="s">
        <v>267</v>
      </c>
    </row>
    <row r="492" spans="1:6" x14ac:dyDescent="0.25">
      <c r="A492" t="s">
        <v>30</v>
      </c>
    </row>
    <row r="493" spans="1:6" x14ac:dyDescent="0.25">
      <c r="A493" s="2" t="s">
        <v>208</v>
      </c>
    </row>
    <row r="494" spans="1:6" x14ac:dyDescent="0.25">
      <c r="A494" s="2" t="s">
        <v>209</v>
      </c>
      <c r="C494" s="1"/>
      <c r="E494" s="1"/>
      <c r="F494" s="1"/>
    </row>
    <row r="495" spans="1:6" x14ac:dyDescent="0.25">
      <c r="A495" s="2" t="s">
        <v>256</v>
      </c>
      <c r="C495" s="3">
        <f>SUM(C471:C489)</f>
        <v>1777502</v>
      </c>
      <c r="D495" s="3">
        <f>SUM(D471:D489)</f>
        <v>1890463</v>
      </c>
      <c r="E495" s="3">
        <f>SUM(E471:E489)</f>
        <v>1687963</v>
      </c>
      <c r="F495" s="3">
        <f>SUM(F471:F489)</f>
        <v>0</v>
      </c>
    </row>
    <row r="510" spans="1:1" x14ac:dyDescent="0.25">
      <c r="A510" s="2" t="s">
        <v>268</v>
      </c>
    </row>
    <row r="512" spans="1:1" x14ac:dyDescent="0.25">
      <c r="A512" s="2" t="s">
        <v>269</v>
      </c>
    </row>
    <row r="514" spans="1:6" x14ac:dyDescent="0.25">
      <c r="A514" t="s">
        <v>51</v>
      </c>
      <c r="B514" t="s">
        <v>270</v>
      </c>
      <c r="C514" s="1">
        <v>3000</v>
      </c>
      <c r="D514" s="1">
        <v>2200</v>
      </c>
      <c r="E514" s="1">
        <v>2200</v>
      </c>
      <c r="F514" s="1"/>
    </row>
    <row r="515" spans="1:6" x14ac:dyDescent="0.25">
      <c r="A515" t="s">
        <v>53</v>
      </c>
    </row>
    <row r="516" spans="1:6" x14ac:dyDescent="0.25">
      <c r="A516" t="s">
        <v>2</v>
      </c>
      <c r="B516" t="s">
        <v>271</v>
      </c>
      <c r="C516" s="1">
        <v>80250</v>
      </c>
      <c r="D516" s="1">
        <v>81000</v>
      </c>
      <c r="E516" s="1">
        <v>81000</v>
      </c>
      <c r="F516" s="1"/>
    </row>
    <row r="517" spans="1:6" x14ac:dyDescent="0.25">
      <c r="A517" t="s">
        <v>4</v>
      </c>
    </row>
    <row r="518" spans="1:6" x14ac:dyDescent="0.25">
      <c r="A518" t="s">
        <v>272</v>
      </c>
      <c r="B518" t="s">
        <v>273</v>
      </c>
      <c r="C518" s="1">
        <v>10000</v>
      </c>
      <c r="D518" s="1">
        <v>10000</v>
      </c>
      <c r="E518" s="1">
        <v>10000</v>
      </c>
      <c r="F518" s="1"/>
    </row>
    <row r="519" spans="1:6" x14ac:dyDescent="0.25">
      <c r="A519" t="s">
        <v>7</v>
      </c>
    </row>
    <row r="520" spans="1:6" x14ac:dyDescent="0.25">
      <c r="A520" t="s">
        <v>5</v>
      </c>
      <c r="B520" t="s">
        <v>274</v>
      </c>
      <c r="C520" s="1">
        <v>65000</v>
      </c>
      <c r="D520" s="1">
        <v>35000</v>
      </c>
      <c r="E520" s="1">
        <v>52500</v>
      </c>
      <c r="F520" s="1"/>
    </row>
    <row r="521" spans="1:6" x14ac:dyDescent="0.25">
      <c r="A521" t="s">
        <v>7</v>
      </c>
    </row>
    <row r="523" spans="1:6" x14ac:dyDescent="0.25">
      <c r="A523" s="2" t="s">
        <v>8</v>
      </c>
      <c r="C523" s="3">
        <f>SUM(C514:C520)</f>
        <v>158250</v>
      </c>
      <c r="D523" s="3">
        <f>SUM(D514:D520)</f>
        <v>128200</v>
      </c>
      <c r="E523" s="3">
        <f>SUM(E514:E520)</f>
        <v>145700</v>
      </c>
      <c r="F523" s="3">
        <f>SUM(F514:F520)</f>
        <v>0</v>
      </c>
    </row>
    <row r="525" spans="1:6" x14ac:dyDescent="0.25">
      <c r="A525" s="2" t="s">
        <v>275</v>
      </c>
    </row>
    <row r="527" spans="1:6" x14ac:dyDescent="0.25">
      <c r="A527" t="s">
        <v>5</v>
      </c>
      <c r="B527" t="s">
        <v>276</v>
      </c>
      <c r="C527" s="1">
        <v>14000</v>
      </c>
      <c r="D527" s="1">
        <v>15000</v>
      </c>
      <c r="E527" s="1">
        <v>16000</v>
      </c>
      <c r="F527" s="1"/>
    </row>
    <row r="528" spans="1:6" x14ac:dyDescent="0.25">
      <c r="A528" t="s">
        <v>7</v>
      </c>
    </row>
    <row r="530" spans="1:6" x14ac:dyDescent="0.25">
      <c r="A530" s="2" t="s">
        <v>8</v>
      </c>
      <c r="C530" s="3">
        <f>SUM(C527)</f>
        <v>14000</v>
      </c>
      <c r="D530" s="3">
        <f>SUM(D527)</f>
        <v>15000</v>
      </c>
      <c r="E530" s="3">
        <f>SUM(E527)</f>
        <v>16000</v>
      </c>
      <c r="F530" s="3">
        <f>SUM(F527)</f>
        <v>0</v>
      </c>
    </row>
    <row r="532" spans="1:6" x14ac:dyDescent="0.25">
      <c r="A532" s="2" t="s">
        <v>277</v>
      </c>
    </row>
    <row r="534" spans="1:6" x14ac:dyDescent="0.25">
      <c r="A534" t="s">
        <v>5</v>
      </c>
      <c r="B534" t="s">
        <v>278</v>
      </c>
      <c r="C534" s="1">
        <v>10500</v>
      </c>
      <c r="D534" s="1">
        <v>11550</v>
      </c>
      <c r="E534" s="1">
        <v>12600</v>
      </c>
      <c r="F534" s="1"/>
    </row>
    <row r="535" spans="1:6" x14ac:dyDescent="0.25">
      <c r="A535" t="s">
        <v>7</v>
      </c>
    </row>
    <row r="537" spans="1:6" x14ac:dyDescent="0.25">
      <c r="A537" s="2" t="s">
        <v>8</v>
      </c>
      <c r="C537" s="3">
        <f>SUM(C534)</f>
        <v>10500</v>
      </c>
      <c r="D537" s="3">
        <f>SUM(D534)</f>
        <v>11550</v>
      </c>
      <c r="E537" s="3">
        <f>SUM(E534)</f>
        <v>12600</v>
      </c>
      <c r="F537" s="3">
        <f>SUM(F534)</f>
        <v>0</v>
      </c>
    </row>
    <row r="540" spans="1:6" x14ac:dyDescent="0.25">
      <c r="A540" s="2" t="s">
        <v>279</v>
      </c>
    </row>
    <row r="542" spans="1:6" x14ac:dyDescent="0.25">
      <c r="A542" t="s">
        <v>5</v>
      </c>
      <c r="B542" t="s">
        <v>280</v>
      </c>
      <c r="C542" s="1">
        <v>45000</v>
      </c>
      <c r="D542" s="1">
        <v>45000</v>
      </c>
      <c r="E542" s="1">
        <v>45000</v>
      </c>
      <c r="F542" s="1"/>
    </row>
    <row r="543" spans="1:6" x14ac:dyDescent="0.25">
      <c r="A543" t="s">
        <v>7</v>
      </c>
    </row>
    <row r="544" spans="1:6" x14ac:dyDescent="0.25">
      <c r="A544" t="s">
        <v>233</v>
      </c>
      <c r="B544" t="s">
        <v>281</v>
      </c>
      <c r="C544" s="1">
        <v>10000</v>
      </c>
      <c r="D544" s="1">
        <v>10000</v>
      </c>
      <c r="E544" s="1">
        <v>10000</v>
      </c>
      <c r="F544" s="1"/>
    </row>
    <row r="545" spans="1:6" x14ac:dyDescent="0.25">
      <c r="A545" t="s">
        <v>235</v>
      </c>
    </row>
    <row r="546" spans="1:6" x14ac:dyDescent="0.25">
      <c r="A546" t="s">
        <v>349</v>
      </c>
      <c r="B546" s="5" t="s">
        <v>350</v>
      </c>
      <c r="C546" s="6">
        <v>20000</v>
      </c>
      <c r="D546" s="6">
        <v>30600</v>
      </c>
      <c r="E546" s="6">
        <v>20000</v>
      </c>
      <c r="F546" s="6"/>
    </row>
    <row r="547" spans="1:6" x14ac:dyDescent="0.25">
      <c r="A547" t="s">
        <v>235</v>
      </c>
    </row>
    <row r="548" spans="1:6" x14ac:dyDescent="0.25">
      <c r="A548" s="2" t="s">
        <v>8</v>
      </c>
      <c r="C548" s="3">
        <f>SUM(C542:C546)</f>
        <v>75000</v>
      </c>
      <c r="D548" s="3">
        <f>SUM(D542:D546)</f>
        <v>85600</v>
      </c>
      <c r="E548" s="3">
        <f>SUM(E542:E546)</f>
        <v>75000</v>
      </c>
      <c r="F548" s="3">
        <f>SUM(F542:F546)</f>
        <v>0</v>
      </c>
    </row>
    <row r="552" spans="1:6" x14ac:dyDescent="0.25">
      <c r="A552" s="2" t="s">
        <v>133</v>
      </c>
    </row>
    <row r="553" spans="1:6" x14ac:dyDescent="0.25">
      <c r="A553" s="2" t="s">
        <v>134</v>
      </c>
    </row>
    <row r="555" spans="1:6" x14ac:dyDescent="0.25">
      <c r="A555" t="s">
        <v>135</v>
      </c>
      <c r="B555" t="s">
        <v>282</v>
      </c>
      <c r="C555" s="1">
        <v>12000</v>
      </c>
      <c r="D555" s="1">
        <v>12000</v>
      </c>
      <c r="E555" s="1">
        <v>12000</v>
      </c>
      <c r="F555" s="1"/>
    </row>
    <row r="556" spans="1:6" x14ac:dyDescent="0.25">
      <c r="A556" t="s">
        <v>137</v>
      </c>
    </row>
    <row r="557" spans="1:6" x14ac:dyDescent="0.25">
      <c r="A557" t="s">
        <v>138</v>
      </c>
      <c r="B557" t="s">
        <v>283</v>
      </c>
      <c r="C557" s="1">
        <v>5000</v>
      </c>
      <c r="D557" s="1">
        <v>5000</v>
      </c>
      <c r="E557" s="1">
        <v>5000</v>
      </c>
      <c r="F557" s="1"/>
    </row>
    <row r="558" spans="1:6" x14ac:dyDescent="0.25">
      <c r="A558" t="s">
        <v>140</v>
      </c>
    </row>
    <row r="559" spans="1:6" x14ac:dyDescent="0.25">
      <c r="A559" t="s">
        <v>141</v>
      </c>
      <c r="B559" t="s">
        <v>284</v>
      </c>
      <c r="C559" s="1">
        <v>1300</v>
      </c>
      <c r="D559" s="1">
        <v>1300</v>
      </c>
      <c r="E559" s="1">
        <v>1300</v>
      </c>
      <c r="F559" s="1"/>
    </row>
    <row r="561" spans="1:6" x14ac:dyDescent="0.25">
      <c r="A561" t="s">
        <v>143</v>
      </c>
      <c r="B561" t="s">
        <v>285</v>
      </c>
      <c r="C561" s="1">
        <v>80</v>
      </c>
      <c r="D561" s="1">
        <v>80</v>
      </c>
      <c r="E561" s="1">
        <v>80</v>
      </c>
      <c r="F561" s="1"/>
    </row>
    <row r="562" spans="1:6" x14ac:dyDescent="0.25">
      <c r="A562" t="s">
        <v>53</v>
      </c>
    </row>
    <row r="563" spans="1:6" x14ac:dyDescent="0.25">
      <c r="A563" t="s">
        <v>249</v>
      </c>
      <c r="B563" t="s">
        <v>286</v>
      </c>
      <c r="C563" s="1">
        <v>26000</v>
      </c>
      <c r="D563" s="1">
        <v>26000</v>
      </c>
      <c r="E563" s="1">
        <v>26000</v>
      </c>
      <c r="F563" s="1"/>
    </row>
    <row r="564" spans="1:6" x14ac:dyDescent="0.25">
      <c r="A564" t="s">
        <v>53</v>
      </c>
    </row>
    <row r="566" spans="1:6" x14ac:dyDescent="0.25">
      <c r="A566" s="2" t="s">
        <v>8</v>
      </c>
      <c r="C566" s="3">
        <f>SUM(C555:C563)</f>
        <v>44380</v>
      </c>
      <c r="D566" s="3">
        <f>SUM(D555:D563)</f>
        <v>44380</v>
      </c>
      <c r="E566" s="3">
        <f>SUM(E555:E563)</f>
        <v>44380</v>
      </c>
      <c r="F566" s="3">
        <f>SUM(F555:F563)</f>
        <v>0</v>
      </c>
    </row>
    <row r="568" spans="1:6" x14ac:dyDescent="0.25">
      <c r="A568" s="2" t="s">
        <v>251</v>
      </c>
    </row>
    <row r="570" spans="1:6" x14ac:dyDescent="0.25">
      <c r="A570" t="s">
        <v>68</v>
      </c>
      <c r="B570" t="s">
        <v>287</v>
      </c>
      <c r="C570" s="1">
        <v>7500</v>
      </c>
      <c r="D570" s="1">
        <v>7500</v>
      </c>
      <c r="E570" s="1">
        <v>7500</v>
      </c>
      <c r="F570" s="1"/>
    </row>
    <row r="571" spans="1:6" x14ac:dyDescent="0.25">
      <c r="A571" t="s">
        <v>253</v>
      </c>
    </row>
    <row r="572" spans="1:6" x14ac:dyDescent="0.25">
      <c r="A572" t="s">
        <v>288</v>
      </c>
      <c r="B572" t="s">
        <v>289</v>
      </c>
      <c r="C572" s="1">
        <v>8000</v>
      </c>
      <c r="D572" s="1">
        <v>8000</v>
      </c>
      <c r="E572" s="1">
        <v>9000</v>
      </c>
      <c r="F572" s="1"/>
    </row>
    <row r="573" spans="1:6" x14ac:dyDescent="0.25">
      <c r="A573" t="s">
        <v>290</v>
      </c>
    </row>
    <row r="575" spans="1:6" x14ac:dyDescent="0.25">
      <c r="A575" s="2" t="s">
        <v>8</v>
      </c>
      <c r="C575" s="3">
        <f>SUM(C570:C572)</f>
        <v>15500</v>
      </c>
      <c r="D575" s="3">
        <f>SUM(D570:D572)</f>
        <v>15500</v>
      </c>
      <c r="E575" s="3">
        <f>SUM(E570:E572)</f>
        <v>16500</v>
      </c>
      <c r="F575" s="3">
        <f>SUM(F570:F572)</f>
        <v>0</v>
      </c>
    </row>
    <row r="578" spans="1:6" x14ac:dyDescent="0.25">
      <c r="A578" s="2" t="s">
        <v>336</v>
      </c>
    </row>
    <row r="579" spans="1:6" x14ac:dyDescent="0.25">
      <c r="A579" s="2" t="s">
        <v>210</v>
      </c>
      <c r="C579" s="3">
        <f>SUM(C575,C566,C548,C537,C530,C523)</f>
        <v>317630</v>
      </c>
      <c r="D579" s="3">
        <f>SUM(D575,D566,D548,D537,D530,D523)</f>
        <v>300230</v>
      </c>
      <c r="E579" s="3">
        <f>SUM(E575,E566,E548,E537,E530,E523)</f>
        <v>310180</v>
      </c>
      <c r="F579" s="3">
        <f>SUM(F575,F566,F548,F537,F530,F523)</f>
        <v>0</v>
      </c>
    </row>
    <row r="594" spans="1:6" x14ac:dyDescent="0.25">
      <c r="A594" s="2" t="s">
        <v>291</v>
      </c>
    </row>
    <row r="596" spans="1:6" x14ac:dyDescent="0.25">
      <c r="A596" t="s">
        <v>258</v>
      </c>
    </row>
    <row r="598" spans="1:6" x14ac:dyDescent="0.25">
      <c r="A598" t="s">
        <v>181</v>
      </c>
      <c r="B598" t="s">
        <v>292</v>
      </c>
      <c r="C598" s="1">
        <v>0</v>
      </c>
      <c r="D598" s="7">
        <v>0</v>
      </c>
      <c r="E598" s="1">
        <v>0</v>
      </c>
      <c r="F598" s="1"/>
    </row>
    <row r="599" spans="1:6" x14ac:dyDescent="0.25">
      <c r="A599" t="s">
        <v>63</v>
      </c>
    </row>
    <row r="600" spans="1:6" x14ac:dyDescent="0.25">
      <c r="A600" t="s">
        <v>293</v>
      </c>
      <c r="B600" t="s">
        <v>294</v>
      </c>
      <c r="C600" s="1">
        <v>294130</v>
      </c>
      <c r="D600" s="1">
        <v>294130</v>
      </c>
      <c r="E600" s="1">
        <v>294130</v>
      </c>
      <c r="F600" s="1"/>
    </row>
    <row r="601" spans="1:6" x14ac:dyDescent="0.25">
      <c r="A601" t="s">
        <v>295</v>
      </c>
    </row>
    <row r="602" spans="1:6" x14ac:dyDescent="0.25">
      <c r="A602" t="s">
        <v>296</v>
      </c>
      <c r="B602" t="s">
        <v>297</v>
      </c>
      <c r="C602" s="1">
        <v>0</v>
      </c>
      <c r="D602" s="1">
        <v>0</v>
      </c>
      <c r="E602" s="1">
        <v>0</v>
      </c>
      <c r="F602" s="1"/>
    </row>
    <row r="603" spans="1:6" x14ac:dyDescent="0.25">
      <c r="A603" t="s">
        <v>298</v>
      </c>
    </row>
    <row r="604" spans="1:6" x14ac:dyDescent="0.25">
      <c r="A604" t="s">
        <v>299</v>
      </c>
      <c r="B604" t="s">
        <v>300</v>
      </c>
      <c r="C604" s="1">
        <v>2000</v>
      </c>
      <c r="D604" s="1">
        <v>4000</v>
      </c>
      <c r="E604" s="1">
        <v>4000</v>
      </c>
      <c r="F604" s="1"/>
    </row>
    <row r="605" spans="1:6" x14ac:dyDescent="0.25">
      <c r="A605" t="s">
        <v>301</v>
      </c>
    </row>
    <row r="606" spans="1:6" x14ac:dyDescent="0.25">
      <c r="A606" t="s">
        <v>302</v>
      </c>
      <c r="B606" t="s">
        <v>303</v>
      </c>
      <c r="C606" s="1">
        <v>500</v>
      </c>
      <c r="D606" s="1">
        <v>2000</v>
      </c>
      <c r="E606" s="1">
        <v>2000</v>
      </c>
      <c r="F606" s="1"/>
    </row>
    <row r="608" spans="1:6" x14ac:dyDescent="0.25">
      <c r="A608" t="s">
        <v>176</v>
      </c>
      <c r="B608" t="s">
        <v>304</v>
      </c>
      <c r="C608" s="1">
        <v>1000</v>
      </c>
      <c r="D608" s="1">
        <v>100</v>
      </c>
      <c r="E608" s="1">
        <v>100</v>
      </c>
      <c r="F608" s="1"/>
    </row>
    <row r="609" spans="1:6" x14ac:dyDescent="0.25">
      <c r="A609" t="s">
        <v>178</v>
      </c>
    </row>
    <row r="611" spans="1:6" x14ac:dyDescent="0.25">
      <c r="A611" s="2" t="s">
        <v>305</v>
      </c>
    </row>
    <row r="613" spans="1:6" x14ac:dyDescent="0.25">
      <c r="A613" t="s">
        <v>266</v>
      </c>
      <c r="C613" s="1">
        <v>20000</v>
      </c>
      <c r="D613" s="10">
        <v>0</v>
      </c>
      <c r="E613" s="1">
        <v>9950</v>
      </c>
      <c r="F613" s="1"/>
    </row>
    <row r="614" spans="1:6" x14ac:dyDescent="0.25">
      <c r="A614" t="s">
        <v>267</v>
      </c>
    </row>
    <row r="617" spans="1:6" x14ac:dyDescent="0.25">
      <c r="A617" s="2" t="s">
        <v>335</v>
      </c>
    </row>
    <row r="618" spans="1:6" x14ac:dyDescent="0.25">
      <c r="A618" s="2" t="s">
        <v>306</v>
      </c>
      <c r="C618" s="3">
        <f>SUM(C598:C613)</f>
        <v>317630</v>
      </c>
      <c r="D618" s="3">
        <f>SUM(D598:D613)</f>
        <v>300230</v>
      </c>
      <c r="E618" s="3">
        <f>SUM(E598:E613)</f>
        <v>310180</v>
      </c>
      <c r="F618" s="3">
        <f>SUM(F598:F613)</f>
        <v>0</v>
      </c>
    </row>
    <row r="636" spans="1:6" x14ac:dyDescent="0.25">
      <c r="A636" s="2" t="s">
        <v>307</v>
      </c>
    </row>
    <row r="638" spans="1:6" x14ac:dyDescent="0.25">
      <c r="A638" s="2" t="s">
        <v>269</v>
      </c>
    </row>
    <row r="640" spans="1:6" x14ac:dyDescent="0.25">
      <c r="A640" t="s">
        <v>51</v>
      </c>
      <c r="B640" t="s">
        <v>308</v>
      </c>
      <c r="C640" s="1">
        <v>6500</v>
      </c>
      <c r="D640" s="1">
        <v>6500</v>
      </c>
      <c r="E640" s="1">
        <v>6500</v>
      </c>
      <c r="F640" s="1"/>
    </row>
    <row r="641" spans="1:6" x14ac:dyDescent="0.25">
      <c r="A641" t="s">
        <v>53</v>
      </c>
    </row>
    <row r="642" spans="1:6" x14ac:dyDescent="0.25">
      <c r="A642" t="s">
        <v>2</v>
      </c>
      <c r="B642" t="s">
        <v>309</v>
      </c>
      <c r="C642" s="1">
        <v>80250</v>
      </c>
      <c r="D642" s="1">
        <v>81000</v>
      </c>
      <c r="E642" s="1">
        <v>81000</v>
      </c>
      <c r="F642" s="1"/>
    </row>
    <row r="643" spans="1:6" x14ac:dyDescent="0.25">
      <c r="A643" t="s">
        <v>4</v>
      </c>
    </row>
    <row r="644" spans="1:6" x14ac:dyDescent="0.25">
      <c r="A644" t="s">
        <v>272</v>
      </c>
      <c r="B644" t="s">
        <v>310</v>
      </c>
      <c r="C644" s="1">
        <v>10000</v>
      </c>
      <c r="D644" s="1">
        <v>10000</v>
      </c>
      <c r="E644" s="1">
        <v>10000</v>
      </c>
      <c r="F644" s="1"/>
    </row>
    <row r="645" spans="1:6" x14ac:dyDescent="0.25">
      <c r="A645" t="s">
        <v>7</v>
      </c>
    </row>
    <row r="646" spans="1:6" x14ac:dyDescent="0.25">
      <c r="A646" t="s">
        <v>5</v>
      </c>
      <c r="B646" t="s">
        <v>311</v>
      </c>
      <c r="C646" s="1">
        <v>55000</v>
      </c>
      <c r="D646" s="1">
        <v>58250</v>
      </c>
      <c r="E646" s="1">
        <v>35000</v>
      </c>
      <c r="F646" s="1"/>
    </row>
    <row r="647" spans="1:6" x14ac:dyDescent="0.25">
      <c r="A647" t="s">
        <v>7</v>
      </c>
    </row>
    <row r="649" spans="1:6" x14ac:dyDescent="0.25">
      <c r="A649" s="2" t="s">
        <v>8</v>
      </c>
      <c r="C649" s="3">
        <f>SUM(C640:C646)</f>
        <v>151750</v>
      </c>
      <c r="D649" s="3">
        <f>SUM(D640:D646)</f>
        <v>155750</v>
      </c>
      <c r="E649" s="3">
        <f>SUM(E640:E646)</f>
        <v>132500</v>
      </c>
      <c r="F649" s="3">
        <f>SUM(F640:F646)</f>
        <v>0</v>
      </c>
    </row>
    <row r="652" spans="1:6" x14ac:dyDescent="0.25">
      <c r="A652" s="2" t="s">
        <v>312</v>
      </c>
    </row>
    <row r="654" spans="1:6" x14ac:dyDescent="0.25">
      <c r="A654" t="s">
        <v>5</v>
      </c>
      <c r="B654" t="s">
        <v>313</v>
      </c>
      <c r="C654" s="1">
        <v>30000</v>
      </c>
      <c r="D654" s="1">
        <v>25000</v>
      </c>
      <c r="E654" s="1">
        <v>25000</v>
      </c>
      <c r="F654" s="1"/>
    </row>
    <row r="655" spans="1:6" x14ac:dyDescent="0.25">
      <c r="A655" t="s">
        <v>7</v>
      </c>
    </row>
    <row r="657" spans="1:6" x14ac:dyDescent="0.25">
      <c r="A657" s="2" t="s">
        <v>8</v>
      </c>
      <c r="C657" s="3">
        <f>SUM(C654)</f>
        <v>30000</v>
      </c>
      <c r="D657" s="3">
        <f>SUM(D654)</f>
        <v>25000</v>
      </c>
      <c r="E657" s="3">
        <f>SUM(E654)</f>
        <v>25000</v>
      </c>
      <c r="F657" s="3">
        <f>SUM(F654)</f>
        <v>0</v>
      </c>
    </row>
    <row r="660" spans="1:6" x14ac:dyDescent="0.25">
      <c r="A660" s="2" t="s">
        <v>314</v>
      </c>
    </row>
    <row r="662" spans="1:6" x14ac:dyDescent="0.25">
      <c r="A662" t="s">
        <v>26</v>
      </c>
      <c r="B662" t="s">
        <v>315</v>
      </c>
      <c r="C662" s="1">
        <v>15000</v>
      </c>
      <c r="D662" s="1">
        <v>15000</v>
      </c>
      <c r="E662" s="1">
        <v>25000</v>
      </c>
      <c r="F662" s="1"/>
    </row>
    <row r="664" spans="1:6" x14ac:dyDescent="0.25">
      <c r="A664" t="s">
        <v>5</v>
      </c>
      <c r="B664" t="s">
        <v>316</v>
      </c>
      <c r="C664" s="1">
        <v>36000</v>
      </c>
      <c r="D664" s="1">
        <v>36000</v>
      </c>
      <c r="E664" s="1">
        <v>36000</v>
      </c>
      <c r="F664" s="1"/>
    </row>
    <row r="665" spans="1:6" x14ac:dyDescent="0.25">
      <c r="A665" t="s">
        <v>7</v>
      </c>
    </row>
    <row r="666" spans="1:6" x14ac:dyDescent="0.25">
      <c r="A666" t="s">
        <v>233</v>
      </c>
      <c r="B666" t="s">
        <v>317</v>
      </c>
      <c r="C666" s="1">
        <v>15000</v>
      </c>
      <c r="D666" s="1">
        <v>15000</v>
      </c>
      <c r="E666" s="1">
        <v>15000</v>
      </c>
      <c r="F666" s="1"/>
    </row>
    <row r="667" spans="1:6" x14ac:dyDescent="0.25">
      <c r="A667" t="s">
        <v>235</v>
      </c>
    </row>
    <row r="668" spans="1:6" x14ac:dyDescent="0.25">
      <c r="A668" t="s">
        <v>345</v>
      </c>
      <c r="B668" s="5" t="s">
        <v>351</v>
      </c>
      <c r="C668" s="6">
        <v>30000</v>
      </c>
      <c r="D668" s="6">
        <v>30000</v>
      </c>
      <c r="E668" s="6">
        <v>30000</v>
      </c>
      <c r="F668" s="6"/>
    </row>
    <row r="669" spans="1:6" x14ac:dyDescent="0.25">
      <c r="A669" t="s">
        <v>235</v>
      </c>
    </row>
    <row r="670" spans="1:6" x14ac:dyDescent="0.25">
      <c r="A670" s="2" t="s">
        <v>8</v>
      </c>
      <c r="C670" s="3">
        <f>SUM(C662:C668)</f>
        <v>96000</v>
      </c>
      <c r="D670" s="3">
        <f>SUM(D662:D668)</f>
        <v>96000</v>
      </c>
      <c r="E670" s="3">
        <f>SUM(E662:E668)</f>
        <v>106000</v>
      </c>
      <c r="F670" s="3">
        <f>SUM(F662:F668)</f>
        <v>0</v>
      </c>
    </row>
    <row r="678" spans="1:6" x14ac:dyDescent="0.25">
      <c r="A678" s="2" t="s">
        <v>133</v>
      </c>
    </row>
    <row r="679" spans="1:6" x14ac:dyDescent="0.25">
      <c r="A679" s="2" t="s">
        <v>134</v>
      </c>
    </row>
    <row r="681" spans="1:6" x14ac:dyDescent="0.25">
      <c r="A681" t="s">
        <v>135</v>
      </c>
      <c r="B681" t="s">
        <v>318</v>
      </c>
      <c r="C681" s="1">
        <v>12000</v>
      </c>
      <c r="D681" s="1">
        <v>12000</v>
      </c>
      <c r="E681" s="1">
        <v>12000</v>
      </c>
      <c r="F681" s="1"/>
    </row>
    <row r="682" spans="1:6" x14ac:dyDescent="0.25">
      <c r="A682" t="s">
        <v>137</v>
      </c>
    </row>
    <row r="683" spans="1:6" x14ac:dyDescent="0.25">
      <c r="A683" t="s">
        <v>138</v>
      </c>
      <c r="B683" t="s">
        <v>319</v>
      </c>
      <c r="C683" s="1">
        <v>5000</v>
      </c>
      <c r="D683" s="1">
        <v>5000</v>
      </c>
      <c r="E683" s="1">
        <v>5000</v>
      </c>
      <c r="F683" s="1"/>
    </row>
    <row r="684" spans="1:6" x14ac:dyDescent="0.25">
      <c r="A684" t="s">
        <v>140</v>
      </c>
    </row>
    <row r="685" spans="1:6" x14ac:dyDescent="0.25">
      <c r="A685" t="s">
        <v>141</v>
      </c>
      <c r="B685" t="s">
        <v>320</v>
      </c>
      <c r="C685" s="1">
        <v>1300</v>
      </c>
      <c r="D685" s="1">
        <v>1300</v>
      </c>
      <c r="E685" s="1">
        <v>1300</v>
      </c>
      <c r="F685" s="1"/>
    </row>
    <row r="687" spans="1:6" x14ac:dyDescent="0.25">
      <c r="A687" t="s">
        <v>143</v>
      </c>
      <c r="B687" t="s">
        <v>321</v>
      </c>
      <c r="C687" s="1">
        <v>80</v>
      </c>
      <c r="D687" s="1">
        <v>80</v>
      </c>
      <c r="E687" s="1">
        <v>80</v>
      </c>
      <c r="F687" s="1"/>
    </row>
    <row r="688" spans="1:6" x14ac:dyDescent="0.25">
      <c r="A688" t="s">
        <v>53</v>
      </c>
    </row>
    <row r="689" spans="1:6" x14ac:dyDescent="0.25">
      <c r="A689" t="s">
        <v>249</v>
      </c>
      <c r="B689" t="s">
        <v>322</v>
      </c>
      <c r="C689" s="1">
        <v>25000</v>
      </c>
      <c r="D689" s="1">
        <v>26000</v>
      </c>
      <c r="E689" s="1">
        <v>26000</v>
      </c>
      <c r="F689" s="1"/>
    </row>
    <row r="690" spans="1:6" x14ac:dyDescent="0.25">
      <c r="A690" t="s">
        <v>53</v>
      </c>
    </row>
    <row r="692" spans="1:6" x14ac:dyDescent="0.25">
      <c r="A692" s="2" t="s">
        <v>8</v>
      </c>
      <c r="C692" s="3">
        <f>SUM(C681:C689)</f>
        <v>43380</v>
      </c>
      <c r="D692" s="3">
        <f>SUM(D681:D689)</f>
        <v>44380</v>
      </c>
      <c r="E692" s="3">
        <f>SUM(E681:E689)</f>
        <v>44380</v>
      </c>
      <c r="F692" s="3">
        <f>SUM(F681:F689)</f>
        <v>0</v>
      </c>
    </row>
    <row r="695" spans="1:6" x14ac:dyDescent="0.25">
      <c r="A695" s="2" t="s">
        <v>251</v>
      </c>
    </row>
    <row r="697" spans="1:6" x14ac:dyDescent="0.25">
      <c r="A697" t="s">
        <v>68</v>
      </c>
      <c r="B697" t="s">
        <v>323</v>
      </c>
      <c r="C697" s="1">
        <v>15000</v>
      </c>
      <c r="D697" s="1">
        <v>15000</v>
      </c>
      <c r="E697" s="1">
        <v>27250</v>
      </c>
      <c r="F697" s="1"/>
    </row>
    <row r="698" spans="1:6" x14ac:dyDescent="0.25">
      <c r="A698" t="s">
        <v>253</v>
      </c>
    </row>
    <row r="699" spans="1:6" x14ac:dyDescent="0.25">
      <c r="A699" t="s">
        <v>288</v>
      </c>
      <c r="B699" t="s">
        <v>324</v>
      </c>
      <c r="C699" s="1">
        <v>8000</v>
      </c>
      <c r="D699" s="1">
        <v>8000</v>
      </c>
      <c r="E699" s="1">
        <v>9000</v>
      </c>
      <c r="F699" s="1"/>
    </row>
    <row r="700" spans="1:6" x14ac:dyDescent="0.25">
      <c r="A700" t="s">
        <v>290</v>
      </c>
    </row>
    <row r="702" spans="1:6" x14ac:dyDescent="0.25">
      <c r="A702" s="2" t="s">
        <v>8</v>
      </c>
      <c r="C702" s="3">
        <f>SUM(C697:C699)</f>
        <v>23000</v>
      </c>
      <c r="D702" s="3">
        <f>SUM(D697:D699)</f>
        <v>23000</v>
      </c>
      <c r="E702" s="3">
        <f>SUM(E697:E699)</f>
        <v>36250</v>
      </c>
      <c r="F702" s="3">
        <f>SUM(F697:F699)</f>
        <v>0</v>
      </c>
    </row>
    <row r="706" spans="1:6" x14ac:dyDescent="0.25">
      <c r="A706" s="2" t="s">
        <v>340</v>
      </c>
    </row>
    <row r="708" spans="1:6" x14ac:dyDescent="0.25">
      <c r="A708" s="2" t="s">
        <v>210</v>
      </c>
      <c r="C708" s="3">
        <f>SUM(C702,C692,C670,C657,C650,C649)</f>
        <v>344130</v>
      </c>
      <c r="D708" s="3">
        <f>SUM(D702,D692,D670,D657,D650,D649)</f>
        <v>344130</v>
      </c>
      <c r="E708" s="3">
        <f>SUM(E702,E692,E670,E657,E650,E649)</f>
        <v>344130</v>
      </c>
      <c r="F708" s="3">
        <f>SUM(F702,F692,F670,F657,F650,F649)</f>
        <v>0</v>
      </c>
    </row>
    <row r="720" spans="1:6" x14ac:dyDescent="0.25">
      <c r="A720" t="s">
        <v>334</v>
      </c>
    </row>
    <row r="723" spans="1:6" x14ac:dyDescent="0.25">
      <c r="A723" s="2" t="s">
        <v>258</v>
      </c>
    </row>
    <row r="725" spans="1:6" x14ac:dyDescent="0.25">
      <c r="A725" t="s">
        <v>325</v>
      </c>
      <c r="B725" t="s">
        <v>326</v>
      </c>
      <c r="C725" s="1">
        <v>338530</v>
      </c>
      <c r="D725" s="1">
        <v>338530</v>
      </c>
      <c r="E725" s="1">
        <v>338530</v>
      </c>
      <c r="F725" s="1"/>
    </row>
    <row r="726" spans="1:6" x14ac:dyDescent="0.25">
      <c r="A726" t="s">
        <v>295</v>
      </c>
    </row>
    <row r="727" spans="1:6" x14ac:dyDescent="0.25">
      <c r="A727" t="s">
        <v>299</v>
      </c>
      <c r="B727" t="s">
        <v>327</v>
      </c>
      <c r="C727" s="1">
        <v>3000</v>
      </c>
      <c r="D727" s="1">
        <v>3000</v>
      </c>
      <c r="E727" s="1">
        <v>3000</v>
      </c>
      <c r="F727" s="1"/>
    </row>
    <row r="728" spans="1:6" x14ac:dyDescent="0.25">
      <c r="A728" t="s">
        <v>301</v>
      </c>
    </row>
    <row r="729" spans="1:6" x14ac:dyDescent="0.25">
      <c r="A729" t="s">
        <v>302</v>
      </c>
      <c r="B729" t="s">
        <v>328</v>
      </c>
      <c r="C729" s="1">
        <v>1600</v>
      </c>
      <c r="D729" s="1">
        <v>2000</v>
      </c>
      <c r="E729" s="1">
        <v>2000</v>
      </c>
      <c r="F729" s="1"/>
    </row>
    <row r="731" spans="1:6" x14ac:dyDescent="0.25">
      <c r="A731" t="s">
        <v>176</v>
      </c>
      <c r="B731" t="s">
        <v>329</v>
      </c>
      <c r="C731" s="1">
        <v>1000</v>
      </c>
      <c r="D731" s="1">
        <v>600</v>
      </c>
      <c r="E731" s="1">
        <v>600</v>
      </c>
      <c r="F731" s="1"/>
    </row>
    <row r="732" spans="1:6" x14ac:dyDescent="0.25">
      <c r="A732" t="s">
        <v>178</v>
      </c>
    </row>
    <row r="735" spans="1:6" x14ac:dyDescent="0.25">
      <c r="A735" t="s">
        <v>333</v>
      </c>
    </row>
    <row r="737" spans="1:6" x14ac:dyDescent="0.25">
      <c r="A737" t="s">
        <v>266</v>
      </c>
      <c r="C737" s="1">
        <v>0</v>
      </c>
      <c r="D737" s="7">
        <v>0</v>
      </c>
      <c r="E737" s="1">
        <v>0</v>
      </c>
      <c r="F737" s="1"/>
    </row>
    <row r="738" spans="1:6" x14ac:dyDescent="0.25">
      <c r="A738" t="s">
        <v>267</v>
      </c>
    </row>
    <row r="739" spans="1:6" x14ac:dyDescent="0.25">
      <c r="A739" s="2" t="s">
        <v>330</v>
      </c>
    </row>
    <row r="740" spans="1:6" x14ac:dyDescent="0.25">
      <c r="A740" s="2" t="s">
        <v>209</v>
      </c>
    </row>
    <row r="741" spans="1:6" x14ac:dyDescent="0.25">
      <c r="A741" s="2" t="s">
        <v>210</v>
      </c>
      <c r="C741" s="3">
        <f>SUM(C725:C737)</f>
        <v>344130</v>
      </c>
      <c r="D741" s="3">
        <f>SUM(D725:D737)</f>
        <v>344130</v>
      </c>
      <c r="E741" s="3">
        <f>SUM(E725:E737)</f>
        <v>344130</v>
      </c>
      <c r="F741" s="3">
        <f>SUM(F725:F737)</f>
        <v>0</v>
      </c>
    </row>
    <row r="747" spans="1:6" x14ac:dyDescent="0.25">
      <c r="A747" s="2" t="s">
        <v>341</v>
      </c>
    </row>
    <row r="750" spans="1:6" x14ac:dyDescent="0.25">
      <c r="A750" s="2" t="s">
        <v>331</v>
      </c>
    </row>
    <row r="752" spans="1:6" x14ac:dyDescent="0.25">
      <c r="A752" t="s">
        <v>5</v>
      </c>
      <c r="B752" t="s">
        <v>332</v>
      </c>
      <c r="C752" s="1">
        <v>31600</v>
      </c>
      <c r="D752" s="1">
        <v>2500</v>
      </c>
      <c r="E752" s="1">
        <v>2500</v>
      </c>
      <c r="F752" s="1"/>
    </row>
    <row r="753" spans="1:6" x14ac:dyDescent="0.25">
      <c r="A753" t="s">
        <v>7</v>
      </c>
    </row>
    <row r="755" spans="1:6" x14ac:dyDescent="0.25">
      <c r="A755" s="2" t="s">
        <v>8</v>
      </c>
      <c r="C755" s="3">
        <f>SUM(C752)</f>
        <v>31600</v>
      </c>
      <c r="D755" s="3">
        <f>SUM(D752)</f>
        <v>2500</v>
      </c>
      <c r="E755" s="3">
        <f>SUM(E752)</f>
        <v>2500</v>
      </c>
      <c r="F755" s="3">
        <f>SUM(F752)</f>
        <v>0</v>
      </c>
    </row>
  </sheetData>
  <printOptions gridLines="1"/>
  <pageMargins left="0.7" right="0.7" top="0.75" bottom="0.75" header="0.3" footer="0.3"/>
  <pageSetup orientation="portrait" r:id="rId1"/>
  <headerFooter>
    <oddHeader>&amp;C&amp;"-,Bold"&amp;14TOWN OF TUSTEN BUDGET
   &amp;Pof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Town Clerk</cp:lastModifiedBy>
  <cp:lastPrinted>2022-11-02T16:42:48Z</cp:lastPrinted>
  <dcterms:created xsi:type="dcterms:W3CDTF">2020-10-06T15:56:25Z</dcterms:created>
  <dcterms:modified xsi:type="dcterms:W3CDTF">2022-11-02T17:50:01Z</dcterms:modified>
</cp:coreProperties>
</file>